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https://mydrive.gsk.com/personal/colin_2_grace_gsk_com/Documents/Desktop/5 Rivers Challenge/Race results/"/>
    </mc:Choice>
  </mc:AlternateContent>
  <xr:revisionPtr revIDLastSave="0" documentId="8_{7EC70B4C-C85C-410E-9A2B-949912B269C5}" xr6:coauthVersionLast="41" xr6:coauthVersionMax="41" xr10:uidLastSave="{00000000-0000-0000-0000-000000000000}"/>
  <bookViews>
    <workbookView xWindow="-120" yWindow="-120" windowWidth="20730" windowHeight="11160" activeTab="2" xr2:uid="{00000000-000D-0000-FFFF-FFFF00000000}"/>
  </bookViews>
  <sheets>
    <sheet name="10k" sheetId="1" r:id="rId1"/>
    <sheet name="Half" sheetId="2" r:id="rId2"/>
    <sheet name="Marathon" sheetId="3" r:id="rId3"/>
  </sheets>
  <definedNames>
    <definedName name="_xlnm._FilterDatabase" localSheetId="0" hidden="1">'10k'!$A$5:$G$5</definedName>
    <definedName name="_xlnm._FilterDatabase" localSheetId="1" hidden="1">Half!$A$4:$G$4</definedName>
    <definedName name="_xlnm._FilterDatabase" localSheetId="2" hidden="1">Marathon!$A$4:$O$84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44" i="1" l="1"/>
  <c r="H40" i="3"/>
  <c r="I40" i="3"/>
  <c r="J40" i="3"/>
  <c r="H49" i="3"/>
  <c r="I49" i="3"/>
  <c r="J49" i="3"/>
  <c r="H25" i="3"/>
  <c r="I25" i="3"/>
  <c r="J25" i="3"/>
  <c r="H10" i="3"/>
  <c r="I10" i="3"/>
  <c r="J10" i="3"/>
  <c r="H43" i="3"/>
  <c r="I43" i="3"/>
  <c r="J43" i="3"/>
  <c r="H69" i="3"/>
  <c r="I69" i="3"/>
  <c r="J69" i="3"/>
  <c r="H81" i="3"/>
  <c r="I81" i="3"/>
  <c r="J81" i="3"/>
  <c r="H78" i="3"/>
  <c r="I78" i="3"/>
  <c r="J78" i="3"/>
  <c r="H27" i="3"/>
  <c r="I27" i="3"/>
  <c r="J27" i="3"/>
  <c r="H58" i="3"/>
  <c r="I58" i="3"/>
  <c r="J58" i="3"/>
  <c r="H82" i="3"/>
  <c r="I82" i="3"/>
  <c r="J82" i="3"/>
  <c r="H5" i="3"/>
  <c r="I5" i="3"/>
  <c r="J5" i="3"/>
  <c r="H28" i="3"/>
  <c r="I28" i="3"/>
  <c r="J28" i="3"/>
  <c r="H63" i="3"/>
  <c r="I63" i="3"/>
  <c r="J63" i="3"/>
  <c r="H59" i="3"/>
  <c r="I59" i="3"/>
  <c r="J59" i="3"/>
  <c r="H13" i="3"/>
  <c r="I13" i="3"/>
  <c r="J13" i="3"/>
  <c r="H53" i="3"/>
  <c r="I53" i="3"/>
  <c r="J53" i="3"/>
  <c r="H22" i="3"/>
  <c r="I22" i="3"/>
  <c r="J22" i="3"/>
  <c r="H50" i="3"/>
  <c r="I50" i="3"/>
  <c r="J50" i="3"/>
  <c r="H68" i="3"/>
  <c r="I68" i="3"/>
  <c r="J68" i="3"/>
  <c r="H23" i="3"/>
  <c r="I23" i="3"/>
  <c r="J23" i="3"/>
  <c r="H11" i="3"/>
  <c r="I11" i="3"/>
  <c r="J11" i="3"/>
  <c r="H41" i="3"/>
  <c r="I41" i="3"/>
  <c r="J41" i="3"/>
  <c r="H45" i="3"/>
  <c r="I45" i="3"/>
  <c r="J45" i="3"/>
  <c r="H42" i="3"/>
  <c r="I42" i="3"/>
  <c r="J42" i="3"/>
  <c r="H51" i="3"/>
  <c r="I51" i="3"/>
  <c r="J51" i="3"/>
  <c r="H16" i="3"/>
  <c r="I16" i="3"/>
  <c r="J16" i="3"/>
  <c r="H36" i="3"/>
  <c r="I36" i="3"/>
  <c r="J36" i="3"/>
  <c r="H62" i="3"/>
  <c r="I62" i="3"/>
  <c r="J62" i="3"/>
  <c r="H48" i="3"/>
  <c r="J48" i="3"/>
  <c r="H74" i="3"/>
  <c r="I74" i="3"/>
  <c r="J74" i="3"/>
  <c r="H18" i="3"/>
  <c r="I18" i="3"/>
  <c r="J18" i="3"/>
  <c r="H29" i="3"/>
  <c r="I29" i="3"/>
  <c r="J29" i="3"/>
  <c r="H77" i="3"/>
  <c r="I77" i="3"/>
  <c r="J77" i="3"/>
  <c r="H83" i="3"/>
  <c r="I83" i="3"/>
  <c r="J83" i="3"/>
  <c r="H75" i="3"/>
  <c r="I75" i="3"/>
  <c r="J75" i="3"/>
  <c r="H52" i="3"/>
  <c r="I52" i="3"/>
  <c r="J52" i="3"/>
  <c r="H35" i="3"/>
  <c r="I35" i="3"/>
  <c r="J35" i="3"/>
  <c r="H60" i="3"/>
  <c r="I60" i="3"/>
  <c r="J60" i="3"/>
  <c r="H70" i="3"/>
  <c r="I70" i="3"/>
  <c r="J70" i="3"/>
  <c r="H54" i="3"/>
  <c r="I54" i="3"/>
  <c r="J54" i="3"/>
  <c r="H20" i="3"/>
  <c r="I20" i="3"/>
  <c r="J20" i="3"/>
  <c r="H73" i="3"/>
  <c r="I73" i="3"/>
  <c r="J73" i="3"/>
  <c r="H56" i="3"/>
  <c r="I56" i="3"/>
  <c r="J56" i="3"/>
  <c r="H32" i="3"/>
  <c r="I32" i="3"/>
  <c r="J32" i="3"/>
  <c r="H71" i="3"/>
  <c r="I71" i="3"/>
  <c r="J71" i="3"/>
  <c r="H14" i="3"/>
  <c r="I14" i="3"/>
  <c r="J14" i="3"/>
  <c r="H47" i="3"/>
  <c r="I47" i="3"/>
  <c r="J47" i="3"/>
  <c r="H57" i="3"/>
  <c r="I57" i="3"/>
  <c r="J57" i="3"/>
  <c r="H55" i="3"/>
  <c r="I55" i="3"/>
  <c r="J55" i="3"/>
  <c r="H34" i="3"/>
  <c r="I34" i="3"/>
  <c r="J34" i="3"/>
  <c r="H37" i="3"/>
  <c r="I37" i="3"/>
  <c r="J37" i="3"/>
  <c r="H76" i="3"/>
  <c r="I76" i="3"/>
  <c r="J76" i="3"/>
  <c r="H72" i="3"/>
  <c r="I72" i="3"/>
  <c r="J72" i="3"/>
  <c r="H80" i="3"/>
  <c r="I80" i="3"/>
  <c r="J80" i="3"/>
  <c r="H19" i="3"/>
  <c r="I19" i="3"/>
  <c r="J19" i="3"/>
  <c r="H24" i="3"/>
  <c r="I24" i="3"/>
  <c r="J24" i="3"/>
  <c r="H39" i="3"/>
  <c r="I39" i="3"/>
  <c r="J39" i="3"/>
  <c r="H12" i="3"/>
  <c r="I12" i="3"/>
  <c r="J12" i="3"/>
  <c r="H7" i="3"/>
  <c r="I7" i="3"/>
  <c r="J7" i="3"/>
  <c r="H17" i="3"/>
  <c r="I17" i="3"/>
  <c r="J17" i="3"/>
  <c r="H44" i="3"/>
  <c r="I44" i="3"/>
  <c r="J44" i="3"/>
  <c r="H46" i="3"/>
  <c r="I46" i="3"/>
  <c r="J46" i="3"/>
  <c r="H61" i="3"/>
  <c r="I61" i="3"/>
  <c r="J61" i="3"/>
  <c r="H84" i="3"/>
  <c r="I84" i="3"/>
  <c r="J84" i="3"/>
  <c r="H6" i="3"/>
  <c r="I6" i="3"/>
  <c r="J6" i="3"/>
  <c r="H8" i="3"/>
  <c r="I8" i="3"/>
  <c r="J8" i="3"/>
  <c r="H9" i="3"/>
  <c r="I9" i="3"/>
  <c r="J9" i="3"/>
  <c r="H15" i="3"/>
  <c r="I15" i="3"/>
  <c r="J15" i="3"/>
  <c r="H21" i="3"/>
  <c r="I21" i="3"/>
  <c r="J21" i="3"/>
  <c r="H30" i="3"/>
  <c r="I30" i="3"/>
  <c r="J30" i="3"/>
  <c r="H31" i="3"/>
  <c r="I31" i="3"/>
  <c r="J31" i="3"/>
  <c r="H38" i="3"/>
  <c r="I38" i="3"/>
  <c r="J38" i="3"/>
  <c r="H79" i="3"/>
  <c r="I79" i="3"/>
  <c r="J79" i="3"/>
  <c r="I89" i="3"/>
  <c r="H89" i="3"/>
  <c r="I88" i="3"/>
  <c r="H88" i="3"/>
  <c r="I90" i="3"/>
  <c r="H90" i="3"/>
  <c r="I92" i="3"/>
  <c r="H92" i="3"/>
  <c r="I87" i="3"/>
  <c r="H87" i="3"/>
  <c r="I91" i="3"/>
  <c r="H91" i="3"/>
  <c r="B25" i="1"/>
  <c r="B38" i="1"/>
  <c r="B28" i="1"/>
  <c r="B29" i="1"/>
  <c r="B46" i="1"/>
  <c r="B16" i="1"/>
  <c r="B30" i="1"/>
  <c r="B47" i="1"/>
  <c r="B31" i="1"/>
  <c r="B20" i="1"/>
  <c r="B13" i="1"/>
  <c r="B21" i="1"/>
  <c r="B27" i="1"/>
  <c r="B14" i="1"/>
  <c r="B22" i="1"/>
  <c r="B24" i="1"/>
  <c r="B15" i="1"/>
  <c r="B45" i="1"/>
  <c r="B19" i="1"/>
  <c r="B23" i="1"/>
  <c r="B8" i="1"/>
  <c r="B52" i="1"/>
  <c r="B51" i="1"/>
  <c r="B26" i="1"/>
  <c r="B9" i="1"/>
  <c r="B12" i="1"/>
  <c r="B36" i="1"/>
  <c r="B54" i="1"/>
  <c r="B17" i="1"/>
  <c r="B53" i="1"/>
  <c r="B48" i="1"/>
  <c r="B10" i="1"/>
  <c r="B35" i="1"/>
  <c r="B33" i="1"/>
  <c r="B11" i="1"/>
  <c r="B37" i="1"/>
  <c r="B18" i="1"/>
  <c r="B34" i="1"/>
  <c r="B32" i="1"/>
</calcChain>
</file>

<file path=xl/sharedStrings.xml><?xml version="1.0" encoding="utf-8"?>
<sst xmlns="http://schemas.openxmlformats.org/spreadsheetml/2006/main" count="608" uniqueCount="300">
  <si>
    <t>Jennifer Bebbington</t>
  </si>
  <si>
    <t>Esther Bouma</t>
  </si>
  <si>
    <t>DNF</t>
  </si>
  <si>
    <t>Samantha Bowden</t>
  </si>
  <si>
    <t>Caroline Cinnamon</t>
  </si>
  <si>
    <t>Sue Coveney</t>
  </si>
  <si>
    <t>Matthew Cox</t>
  </si>
  <si>
    <t>Peter Cox</t>
  </si>
  <si>
    <t>Freddie Dines</t>
  </si>
  <si>
    <t>Rebecca Howard</t>
  </si>
  <si>
    <t>Hannah Jenner</t>
  </si>
  <si>
    <t>Sarah Mason</t>
  </si>
  <si>
    <t>Lyn Paine</t>
  </si>
  <si>
    <t>Darren Parkes</t>
  </si>
  <si>
    <t>Martin Phillips</t>
  </si>
  <si>
    <t>Olivia Portlock</t>
  </si>
  <si>
    <t>Sara Reboredo</t>
  </si>
  <si>
    <t>Lee Robinson</t>
  </si>
  <si>
    <t>Elliot Sears</t>
  </si>
  <si>
    <t>Helen Sears</t>
  </si>
  <si>
    <t>Colleen Shelley</t>
  </si>
  <si>
    <t>Lauren Sorano</t>
  </si>
  <si>
    <t>Charles Tothill</t>
  </si>
  <si>
    <t>Jennifer Viner</t>
  </si>
  <si>
    <t>Anna Filkukova</t>
  </si>
  <si>
    <t>Louise Bowman</t>
  </si>
  <si>
    <t>Janine Al-Adely</t>
  </si>
  <si>
    <t>Colin Tye</t>
  </si>
  <si>
    <t>Kirsten Toomey</t>
  </si>
  <si>
    <t>Dean Bebb</t>
  </si>
  <si>
    <t>Jenny Suckling</t>
  </si>
  <si>
    <t xml:space="preserve">Jill Evans </t>
  </si>
  <si>
    <t>Sophie Stickfuss</t>
  </si>
  <si>
    <t>Richard Earl</t>
  </si>
  <si>
    <t>Kavita Gooch</t>
  </si>
  <si>
    <t>Gillian Stalley</t>
  </si>
  <si>
    <t>Rosalind Hitchen</t>
  </si>
  <si>
    <t>Tracy Brennan</t>
  </si>
  <si>
    <t>Paul Brennan</t>
  </si>
  <si>
    <t>Stuart Ross</t>
  </si>
  <si>
    <t>Caroline Reardon</t>
  </si>
  <si>
    <t>Katie Blacker</t>
  </si>
  <si>
    <t>Julian Saul</t>
  </si>
  <si>
    <t>Christel Ainge</t>
  </si>
  <si>
    <t>Claire Watson</t>
  </si>
  <si>
    <t>21=</t>
  </si>
  <si>
    <t>28=</t>
  </si>
  <si>
    <t>34=</t>
  </si>
  <si>
    <t>38=</t>
  </si>
  <si>
    <t>42=</t>
  </si>
  <si>
    <t>Deborah Amies</t>
  </si>
  <si>
    <t>CP2</t>
  </si>
  <si>
    <t>Finish</t>
  </si>
  <si>
    <t>Sonia Cousins</t>
  </si>
  <si>
    <t>Mark Davies</t>
  </si>
  <si>
    <t>Cathy Dutta</t>
  </si>
  <si>
    <t>Richie Everett</t>
  </si>
  <si>
    <t>James Grainger</t>
  </si>
  <si>
    <t>Julia Gristwood</t>
  </si>
  <si>
    <t>Peter Hayes</t>
  </si>
  <si>
    <t>Andy Helliwell</t>
  </si>
  <si>
    <t>David McKeown</t>
  </si>
  <si>
    <t>Sally Millican</t>
  </si>
  <si>
    <t>John Moore</t>
  </si>
  <si>
    <t>Lee Pickersgill</t>
  </si>
  <si>
    <t>James Potkins</t>
  </si>
  <si>
    <t>Melissa Ricketts</t>
  </si>
  <si>
    <t>Spot prize - Smiley</t>
  </si>
  <si>
    <t>Sam Rowe</t>
  </si>
  <si>
    <t>Marisa Sharkey</t>
  </si>
  <si>
    <t xml:space="preserve">Samantha Stamp </t>
  </si>
  <si>
    <t>Darren Brockwell</t>
  </si>
  <si>
    <t>Simon Sypula</t>
  </si>
  <si>
    <t>Adam Taylor</t>
  </si>
  <si>
    <t xml:space="preserve">Sue Taylor </t>
  </si>
  <si>
    <t>Elvaaron Tyler</t>
  </si>
  <si>
    <t>Mark Unwin</t>
  </si>
  <si>
    <t>Michael Webb</t>
  </si>
  <si>
    <t>Lynda Wilcox</t>
  </si>
  <si>
    <t>Jacqueline Armstrong</t>
  </si>
  <si>
    <t>Marianne Mitchell</t>
  </si>
  <si>
    <t>Jane Welch</t>
  </si>
  <si>
    <t>Nilüfer Wadge</t>
  </si>
  <si>
    <t>Jen Moss</t>
  </si>
  <si>
    <t>James Gill</t>
  </si>
  <si>
    <t xml:space="preserve">Kim Daley </t>
  </si>
  <si>
    <t xml:space="preserve">Catherine Reid </t>
  </si>
  <si>
    <t>David Reid</t>
  </si>
  <si>
    <t>Emerson Paul</t>
  </si>
  <si>
    <t>Mark Sanz</t>
  </si>
  <si>
    <t>Stephen Bayford</t>
  </si>
  <si>
    <t>Louise Wonfor</t>
  </si>
  <si>
    <t>Andrew Binder</t>
  </si>
  <si>
    <t xml:space="preserve">Mayoor Patel </t>
  </si>
  <si>
    <t>Michael Singleton</t>
  </si>
  <si>
    <t xml:space="preserve">Kathy Parks </t>
  </si>
  <si>
    <t>Sandra Rust</t>
  </si>
  <si>
    <t>John Cass</t>
  </si>
  <si>
    <t xml:space="preserve">Christy Van Maanenberg </t>
  </si>
  <si>
    <t>Emily Cassell</t>
  </si>
  <si>
    <t>Matthew Stephens</t>
  </si>
  <si>
    <t>Susan McAneny</t>
  </si>
  <si>
    <t xml:space="preserve">Sarah-Jane Stephens </t>
  </si>
  <si>
    <t xml:space="preserve">Liz Coates </t>
  </si>
  <si>
    <t>Tam Wakeham</t>
  </si>
  <si>
    <t>Tim Saban</t>
  </si>
  <si>
    <t xml:space="preserve">Carol Hayward </t>
  </si>
  <si>
    <t>Chris Holland</t>
  </si>
  <si>
    <t xml:space="preserve">Caroline Bernard </t>
  </si>
  <si>
    <t>7=</t>
  </si>
  <si>
    <t>11=</t>
  </si>
  <si>
    <t>13=</t>
  </si>
  <si>
    <t>44=</t>
  </si>
  <si>
    <t>Paul Barton</t>
  </si>
  <si>
    <t>CP4</t>
  </si>
  <si>
    <t>Colin Bickle</t>
  </si>
  <si>
    <t>Julia Booker</t>
  </si>
  <si>
    <t xml:space="preserve">Pete Brennan </t>
  </si>
  <si>
    <t>Paul Bridges</t>
  </si>
  <si>
    <t>Neil Briggs</t>
  </si>
  <si>
    <t>Grant Carnegie Brown</t>
  </si>
  <si>
    <t>Steven Brown</t>
  </si>
  <si>
    <t xml:space="preserve">Amanda Butler </t>
  </si>
  <si>
    <t>Fiona Clarke</t>
  </si>
  <si>
    <t>Jeanette Collins</t>
  </si>
  <si>
    <t>Lynda Copson</t>
  </si>
  <si>
    <t>Kate Dale</t>
  </si>
  <si>
    <t xml:space="preserve">David Davidson </t>
  </si>
  <si>
    <t>Elizabeth Dean</t>
  </si>
  <si>
    <t>Glen Dobson</t>
  </si>
  <si>
    <t>Jessica Dobson</t>
  </si>
  <si>
    <t>Katerina Fellas</t>
  </si>
  <si>
    <t>Susan Foot</t>
  </si>
  <si>
    <t>Gavin Hall</t>
  </si>
  <si>
    <t>Apryl Hammett</t>
  </si>
  <si>
    <t>Darren Heath</t>
  </si>
  <si>
    <t>Carly Hills</t>
  </si>
  <si>
    <t>Steve Hinshelwood</t>
  </si>
  <si>
    <t>Bridget Hopkins</t>
  </si>
  <si>
    <t>Charlotte Jones</t>
  </si>
  <si>
    <t>Piers Keenleyside</t>
  </si>
  <si>
    <t>John Kirwan</t>
  </si>
  <si>
    <t>Nanda Kumar</t>
  </si>
  <si>
    <t xml:space="preserve">Nuala Laird </t>
  </si>
  <si>
    <t>Louise Large</t>
  </si>
  <si>
    <t>Ian Lawson</t>
  </si>
  <si>
    <t>Leo Lundy</t>
  </si>
  <si>
    <t>David Luxford</t>
  </si>
  <si>
    <t>Simon Illingworth</t>
  </si>
  <si>
    <t>Richard McEnery</t>
  </si>
  <si>
    <t>Susan Millward</t>
  </si>
  <si>
    <t>Clare Moore</t>
  </si>
  <si>
    <t>Garth Morris</t>
  </si>
  <si>
    <t>Dominic Murphy</t>
  </si>
  <si>
    <t>Robert O’Hara</t>
  </si>
  <si>
    <t>Maria- Louise Page</t>
  </si>
  <si>
    <t>Janet Readitt</t>
  </si>
  <si>
    <t>Matthew Clarke</t>
  </si>
  <si>
    <t>Ian Roberts</t>
  </si>
  <si>
    <t>Tim Robinson</t>
  </si>
  <si>
    <t>Howard Roden</t>
  </si>
  <si>
    <t>Mark Rouse</t>
  </si>
  <si>
    <t>Hazel Smith</t>
  </si>
  <si>
    <t>Rebecca Smith</t>
  </si>
  <si>
    <t xml:space="preserve">Davie Stafford </t>
  </si>
  <si>
    <t>Lua Stifani</t>
  </si>
  <si>
    <t>Zara Stifani</t>
  </si>
  <si>
    <t>Nefise Onbasi</t>
  </si>
  <si>
    <t>Andy Stringer</t>
  </si>
  <si>
    <t>Maureen Su</t>
  </si>
  <si>
    <t>Jo Summers</t>
  </si>
  <si>
    <t>Sarah Sumner</t>
  </si>
  <si>
    <t xml:space="preserve">Mui Imm Tan </t>
  </si>
  <si>
    <t>Fran Thorne</t>
  </si>
  <si>
    <t>Jonathan Venning</t>
  </si>
  <si>
    <t>Kathryn Hall</t>
  </si>
  <si>
    <t>Chris Bozier</t>
  </si>
  <si>
    <t>Clare Halfpenny</t>
  </si>
  <si>
    <t xml:space="preserve">Robert Jones </t>
  </si>
  <si>
    <t>Louise Fairhurst</t>
  </si>
  <si>
    <t>Sarah Sharman</t>
  </si>
  <si>
    <t>David Bayley</t>
  </si>
  <si>
    <t>Monika Thaler</t>
  </si>
  <si>
    <t>Sarah Pennock</t>
  </si>
  <si>
    <t>Andrew Stalley</t>
  </si>
  <si>
    <t>Nick Butcher</t>
  </si>
  <si>
    <t>Jill Patel</t>
  </si>
  <si>
    <t>Ashley Broom</t>
  </si>
  <si>
    <t>Lorenzo Franchi</t>
  </si>
  <si>
    <t>Bob Turner</t>
  </si>
  <si>
    <t>John Kew</t>
  </si>
  <si>
    <t>Kerry Surkit</t>
  </si>
  <si>
    <t>Simon Joyce</t>
  </si>
  <si>
    <t>Adrian Busolini</t>
  </si>
  <si>
    <t xml:space="preserve">Maxine Seward </t>
  </si>
  <si>
    <t>17=</t>
  </si>
  <si>
    <t>23=</t>
  </si>
  <si>
    <t>26=</t>
  </si>
  <si>
    <t>33=</t>
  </si>
  <si>
    <t>51=</t>
  </si>
  <si>
    <t>8.10am</t>
  </si>
  <si>
    <t>30=</t>
  </si>
  <si>
    <t>54=</t>
  </si>
  <si>
    <t>61=</t>
  </si>
  <si>
    <t>49=</t>
  </si>
  <si>
    <t>Position</t>
  </si>
  <si>
    <t>Name</t>
  </si>
  <si>
    <t>Comment</t>
  </si>
  <si>
    <t>Club</t>
  </si>
  <si>
    <t>Sarah Balmer</t>
  </si>
  <si>
    <t>DNS</t>
  </si>
  <si>
    <t>Wheathampstead Warriers</t>
  </si>
  <si>
    <t>Ware Joggers</t>
  </si>
  <si>
    <t>Aisling Burke</t>
  </si>
  <si>
    <t>Michael Gornall</t>
  </si>
  <si>
    <t>Harlow Running Club</t>
  </si>
  <si>
    <t>Ross Towers</t>
  </si>
  <si>
    <t>Connor Calvey</t>
  </si>
  <si>
    <t>non affliated</t>
  </si>
  <si>
    <t>ASSC</t>
  </si>
  <si>
    <t>Collingwood AC</t>
  </si>
  <si>
    <t>Grange Farm and Dunmow Runners</t>
  </si>
  <si>
    <t>Team Bright Hammer</t>
  </si>
  <si>
    <t>Old Hatfield Ladies Running Club</t>
  </si>
  <si>
    <t>Lymington Triathlon Club</t>
  </si>
  <si>
    <t>Orpington Road Runners</t>
  </si>
  <si>
    <t>Watford Joggers</t>
  </si>
  <si>
    <t>Team Trident</t>
  </si>
  <si>
    <t>Fordy Runs</t>
  </si>
  <si>
    <t>Stowmarket Striders</t>
  </si>
  <si>
    <t>Broxbourne Runners</t>
  </si>
  <si>
    <t>St Albans Striders</t>
  </si>
  <si>
    <t>park run pals</t>
  </si>
  <si>
    <t>100 marathon club</t>
  </si>
  <si>
    <t>Stevenage Striders</t>
  </si>
  <si>
    <t>Milton Keynes Lakeside Runners</t>
  </si>
  <si>
    <t>Pitsea RC</t>
  </si>
  <si>
    <t>Fairlands Valley Spartans</t>
  </si>
  <si>
    <t>Trail Running Association</t>
  </si>
  <si>
    <t>Riverside Road Runners</t>
  </si>
  <si>
    <t>Garden City Runners</t>
  </si>
  <si>
    <t>Leamington C &amp; AC</t>
  </si>
  <si>
    <t>North Herts Road Runners Club</t>
  </si>
  <si>
    <t>Leighton Fun Runners</t>
  </si>
  <si>
    <t>Dunstable Road Runners</t>
  </si>
  <si>
    <t>RunThrough</t>
  </si>
  <si>
    <t>Ampthill and Flitwick Flyers</t>
  </si>
  <si>
    <t>Sudbury Joggers</t>
  </si>
  <si>
    <t>Trent Park Runners</t>
  </si>
  <si>
    <t>Ealing Eagles Running Club</t>
  </si>
  <si>
    <t>Mid Essex Casuals</t>
  </si>
  <si>
    <t>West Anglian Orienteering Club</t>
  </si>
  <si>
    <t xml:space="preserve">First Female </t>
  </si>
  <si>
    <t>First Male</t>
  </si>
  <si>
    <t>First Female</t>
  </si>
  <si>
    <t>start</t>
  </si>
  <si>
    <t>Start</t>
  </si>
  <si>
    <r>
      <rPr>
        <b/>
        <sz val="22"/>
        <color rgb="FF0070C0"/>
        <rFont val="Calibri"/>
        <family val="2"/>
        <scheme val="minor"/>
      </rPr>
      <t>5 Rivers Challenge</t>
    </r>
    <r>
      <rPr>
        <b/>
        <sz val="22"/>
        <rFont val="Calibri"/>
        <family val="2"/>
        <scheme val="minor"/>
      </rPr>
      <t>, Ware, Herts, 15th September 2019</t>
    </r>
  </si>
  <si>
    <t>Time (H:M)</t>
  </si>
  <si>
    <t>Race No.</t>
  </si>
  <si>
    <t xml:space="preserve">
Finish
Time of Day</t>
  </si>
  <si>
    <t>Grange Farm &amp; Dunmow</t>
  </si>
  <si>
    <t>Lindsey Fitness RC</t>
  </si>
  <si>
    <r>
      <rPr>
        <b/>
        <sz val="24"/>
        <color rgb="FF0070C0"/>
        <rFont val="Calibri"/>
        <family val="2"/>
        <scheme val="minor"/>
      </rPr>
      <t>5 Rivers Challenge</t>
    </r>
    <r>
      <rPr>
        <b/>
        <sz val="24"/>
        <rFont val="Calibri"/>
        <family val="2"/>
        <scheme val="minor"/>
      </rPr>
      <t>, Ware, Herts, 15th September 2019</t>
    </r>
  </si>
  <si>
    <r>
      <rPr>
        <b/>
        <sz val="26"/>
        <color rgb="FF0070C0"/>
        <rFont val="Calibri"/>
        <family val="2"/>
        <scheme val="minor"/>
      </rPr>
      <t>5 Rivers Challenge</t>
    </r>
    <r>
      <rPr>
        <b/>
        <sz val="26"/>
        <rFont val="Calibri"/>
        <family val="2"/>
        <scheme val="minor"/>
      </rPr>
      <t>, Ware, Herts, 15th September 2019</t>
    </r>
  </si>
  <si>
    <t>First ever Finisher 5RC!</t>
  </si>
  <si>
    <t>32=</t>
  </si>
  <si>
    <t>Finish (H:M)</t>
  </si>
  <si>
    <t>Ewa Merlo</t>
  </si>
  <si>
    <t>??</t>
  </si>
  <si>
    <t>Switched distance from 10K</t>
  </si>
  <si>
    <t>27=</t>
  </si>
  <si>
    <t>Matthew Bainbridge</t>
  </si>
  <si>
    <t>Late switch HM to 10K</t>
  </si>
  <si>
    <r>
      <t>Egl</t>
    </r>
    <r>
      <rPr>
        <b/>
        <sz val="12"/>
        <color theme="1"/>
        <rFont val="Calibri"/>
        <family val="2"/>
      </rPr>
      <t>ė Kupetytė</t>
    </r>
  </si>
  <si>
    <t>16=</t>
  </si>
  <si>
    <t>20=</t>
  </si>
  <si>
    <t>37=</t>
  </si>
  <si>
    <t>Withdrawal on route</t>
  </si>
  <si>
    <t>Early start 08:10 (extra miles added)</t>
  </si>
  <si>
    <t>Spot prize - First Half Marathon!</t>
  </si>
  <si>
    <t>Early start</t>
  </si>
  <si>
    <t>Rima Chang  (Tyre Lady)</t>
  </si>
  <si>
    <t>HQ1</t>
  </si>
  <si>
    <t>HQ2</t>
  </si>
  <si>
    <t>Finish 
H:Min</t>
  </si>
  <si>
    <t>DNF Marathon - Finished  Half</t>
  </si>
  <si>
    <t xml:space="preserve">Marathon results </t>
  </si>
  <si>
    <t>36=</t>
  </si>
  <si>
    <t>39=</t>
  </si>
  <si>
    <t>45=</t>
  </si>
  <si>
    <t>47=</t>
  </si>
  <si>
    <t>52=</t>
  </si>
  <si>
    <t>67=</t>
  </si>
  <si>
    <t>71=</t>
  </si>
  <si>
    <t>73=</t>
  </si>
  <si>
    <t>75=</t>
  </si>
  <si>
    <t xml:space="preserve">Half-Marathon results </t>
  </si>
  <si>
    <t xml:space="preserve">10k results </t>
  </si>
  <si>
    <t>24=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</si>
</sst>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54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46"/>
      <color rgb="FFFF0000"/>
      <name val="Calibri"/>
      <family val="2"/>
      <scheme val="minor"/>
    </font>
    <font>
      <b/>
      <sz val="26"/>
      <name val="Calibri"/>
      <family val="2"/>
      <scheme val="minor"/>
    </font>
    <font>
      <sz val="26"/>
      <name val="Calibri"/>
      <family val="2"/>
      <scheme val="minor"/>
    </font>
    <font>
      <b/>
      <sz val="24"/>
      <name val="Calibri"/>
      <family val="2"/>
      <scheme val="minor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0070C0"/>
      <name val="Calibri"/>
      <family val="2"/>
      <scheme val="minor"/>
    </font>
    <font>
      <b/>
      <sz val="44"/>
      <color rgb="FFFFC000"/>
      <name val="Calibri"/>
      <family val="2"/>
      <scheme val="minor"/>
    </font>
    <font>
      <b/>
      <sz val="24"/>
      <color rgb="FF0070C0"/>
      <name val="Calibri"/>
      <family val="2"/>
      <scheme val="minor"/>
    </font>
    <font>
      <b/>
      <sz val="26"/>
      <color rgb="FF0070C0"/>
      <name val="Calibri"/>
      <family val="2"/>
      <scheme val="minor"/>
    </font>
    <font>
      <b/>
      <sz val="12"/>
      <color theme="1"/>
      <name val="Calibri"/>
      <family val="2"/>
    </font>
    <font>
      <b/>
      <sz val="50"/>
      <color rgb="FFFF0000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/>
    <xf numFmtId="2" fontId="0" fillId="0" borderId="0" xfId="0" applyNumberFormat="1" applyFill="1"/>
    <xf numFmtId="0" fontId="0" fillId="0" borderId="0" xfId="0" applyFill="1" applyAlignment="1">
      <alignment horizontal="left"/>
    </xf>
    <xf numFmtId="0" fontId="2" fillId="0" borderId="0" xfId="0" applyFont="1" applyBorder="1" applyAlignment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0" fontId="1" fillId="0" borderId="0" xfId="0" applyFont="1"/>
    <xf numFmtId="0" fontId="0" fillId="4" borderId="1" xfId="0" applyFill="1" applyBorder="1" applyAlignment="1">
      <alignment horizontal="center"/>
    </xf>
    <xf numFmtId="164" fontId="0" fillId="4" borderId="1" xfId="0" applyNumberFormat="1" applyFill="1" applyBorder="1" applyAlignment="1"/>
    <xf numFmtId="0" fontId="0" fillId="4" borderId="1" xfId="0" applyFill="1" applyBorder="1"/>
    <xf numFmtId="164" fontId="0" fillId="4" borderId="1" xfId="0" applyNumberFormat="1" applyFill="1" applyBorder="1" applyAlignment="1">
      <alignment horizontal="right"/>
    </xf>
    <xf numFmtId="0" fontId="0" fillId="4" borderId="1" xfId="0" applyFill="1" applyBorder="1" applyAlignment="1">
      <alignment horizontal="right"/>
    </xf>
    <xf numFmtId="2" fontId="0" fillId="4" borderId="1" xfId="0" applyNumberFormat="1" applyFill="1" applyBorder="1" applyAlignment="1">
      <alignment horizontal="right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9" fillId="0" borderId="0" xfId="0" applyFont="1" applyFill="1" applyAlignment="1">
      <alignment horizontal="left"/>
    </xf>
    <xf numFmtId="0" fontId="12" fillId="0" borderId="0" xfId="0" applyFont="1" applyFill="1" applyAlignment="1">
      <alignment horizontal="center"/>
    </xf>
    <xf numFmtId="0" fontId="12" fillId="0" borderId="0" xfId="0" applyFont="1" applyFill="1"/>
    <xf numFmtId="0" fontId="12" fillId="0" borderId="0" xfId="0" applyFont="1" applyFill="1" applyAlignment="1">
      <alignment horizontal="left"/>
    </xf>
    <xf numFmtId="0" fontId="6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0" fontId="6" fillId="3" borderId="1" xfId="0" applyFont="1" applyFill="1" applyBorder="1"/>
    <xf numFmtId="0" fontId="0" fillId="0" borderId="1" xfId="0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0" fillId="0" borderId="1" xfId="0" applyFill="1" applyBorder="1"/>
    <xf numFmtId="2" fontId="0" fillId="0" borderId="1" xfId="0" applyNumberForma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0" fontId="3" fillId="0" borderId="0" xfId="0" applyFont="1" applyBorder="1" applyAlignment="1"/>
    <xf numFmtId="0" fontId="1" fillId="2" borderId="1" xfId="0" applyFont="1" applyFill="1" applyBorder="1" applyAlignment="1">
      <alignment horizontal="right" wrapText="1"/>
    </xf>
    <xf numFmtId="2" fontId="0" fillId="0" borderId="1" xfId="0" applyNumberFormat="1" applyFill="1" applyBorder="1"/>
    <xf numFmtId="0" fontId="0" fillId="0" borderId="2" xfId="0" applyFill="1" applyBorder="1" applyAlignment="1">
      <alignment horizontal="center"/>
    </xf>
    <xf numFmtId="20" fontId="0" fillId="0" borderId="1" xfId="0" applyNumberFormat="1" applyFill="1" applyBorder="1"/>
    <xf numFmtId="20" fontId="0" fillId="5" borderId="1" xfId="0" applyNumberFormat="1" applyFill="1" applyBorder="1"/>
    <xf numFmtId="0" fontId="0" fillId="5" borderId="1" xfId="0" applyFill="1" applyBorder="1"/>
    <xf numFmtId="20" fontId="0" fillId="4" borderId="1" xfId="0" applyNumberFormat="1" applyFill="1" applyBorder="1"/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right" wrapText="1"/>
    </xf>
    <xf numFmtId="164" fontId="1" fillId="3" borderId="1" xfId="0" applyNumberFormat="1" applyFont="1" applyFill="1" applyBorder="1" applyAlignment="1"/>
    <xf numFmtId="0" fontId="1" fillId="3" borderId="1" xfId="0" applyFont="1" applyFill="1" applyBorder="1" applyAlignment="1">
      <alignment horizontal="right"/>
    </xf>
    <xf numFmtId="0" fontId="0" fillId="0" borderId="0" xfId="0" applyFill="1" applyAlignment="1"/>
    <xf numFmtId="0" fontId="1" fillId="2" borderId="1" xfId="0" applyFont="1" applyFill="1" applyBorder="1" applyAlignment="1"/>
    <xf numFmtId="21" fontId="1" fillId="3" borderId="1" xfId="0" applyNumberFormat="1" applyFont="1" applyFill="1" applyBorder="1" applyAlignment="1"/>
    <xf numFmtId="0" fontId="0" fillId="4" borderId="1" xfId="0" applyFill="1" applyBorder="1" applyAlignment="1"/>
    <xf numFmtId="0" fontId="0" fillId="0" borderId="0" xfId="0" applyAlignment="1"/>
    <xf numFmtId="0" fontId="2" fillId="0" borderId="0" xfId="0" applyFont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20" fontId="1" fillId="6" borderId="1" xfId="0" applyNumberFormat="1" applyFont="1" applyFill="1" applyBorder="1"/>
    <xf numFmtId="0" fontId="1" fillId="6" borderId="1" xfId="0" applyFont="1" applyFill="1" applyBorder="1"/>
    <xf numFmtId="2" fontId="1" fillId="6" borderId="1" xfId="0" applyNumberFormat="1" applyFont="1" applyFill="1" applyBorder="1" applyAlignment="1">
      <alignment horizontal="center"/>
    </xf>
    <xf numFmtId="2" fontId="1" fillId="3" borderId="1" xfId="0" applyNumberFormat="1" applyFont="1" applyFill="1" applyBorder="1" applyAlignment="1">
      <alignment horizontal="center"/>
    </xf>
    <xf numFmtId="2" fontId="1" fillId="3" borderId="1" xfId="0" applyNumberFormat="1" applyFont="1" applyFill="1" applyBorder="1" applyAlignment="1">
      <alignment horizontal="left"/>
    </xf>
    <xf numFmtId="0" fontId="0" fillId="7" borderId="1" xfId="0" applyFill="1" applyBorder="1"/>
    <xf numFmtId="2" fontId="19" fillId="4" borderId="1" xfId="0" applyNumberFormat="1" applyFont="1" applyFill="1" applyBorder="1"/>
    <xf numFmtId="2" fontId="19" fillId="4" borderId="1" xfId="0" applyNumberFormat="1" applyFont="1" applyFill="1" applyBorder="1" applyAlignment="1">
      <alignment horizontal="center"/>
    </xf>
    <xf numFmtId="2" fontId="0" fillId="4" borderId="1" xfId="0" applyNumberFormat="1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 wrapText="1"/>
    </xf>
    <xf numFmtId="0" fontId="6" fillId="8" borderId="1" xfId="0" applyFont="1" applyFill="1" applyBorder="1"/>
    <xf numFmtId="0" fontId="6" fillId="8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2" fontId="0" fillId="0" borderId="3" xfId="0" applyNumberFormat="1" applyFill="1" applyBorder="1" applyAlignment="1">
      <alignment horizontal="center"/>
    </xf>
    <xf numFmtId="2" fontId="0" fillId="0" borderId="5" xfId="0" applyNumberFormat="1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10" xfId="0" applyFill="1" applyBorder="1" applyAlignment="1">
      <alignment horizontal="center"/>
    </xf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2</xdr:col>
      <xdr:colOff>588679</xdr:colOff>
      <xdr:row>0</xdr:row>
      <xdr:rowOff>2362200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08843E5-54AB-4476-AC2D-CB1067C03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875"/>
          <a:ext cx="2169829" cy="2219325"/>
        </a:xfrm>
        <a:prstGeom prst="rect">
          <a:avLst/>
        </a:prstGeom>
      </xdr:spPr>
    </xdr:pic>
    <xdr:clientData/>
  </xdr:twoCellAnchor>
  <xdr:twoCellAnchor editAs="oneCell">
    <xdr:from>
      <xdr:col>2</xdr:col>
      <xdr:colOff>676276</xdr:colOff>
      <xdr:row>0</xdr:row>
      <xdr:rowOff>952500</xdr:rowOff>
    </xdr:from>
    <xdr:to>
      <xdr:col>3</xdr:col>
      <xdr:colOff>286480</xdr:colOff>
      <xdr:row>0</xdr:row>
      <xdr:rowOff>1895474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DF9C9285-64A3-4AB7-B307-AD44631D1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6" y="952500"/>
          <a:ext cx="1105629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0</xdr:row>
      <xdr:rowOff>282010</xdr:rowOff>
    </xdr:from>
    <xdr:to>
      <xdr:col>6</xdr:col>
      <xdr:colOff>171451</xdr:colOff>
      <xdr:row>0</xdr:row>
      <xdr:rowOff>704849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C61203E-8157-40A7-9D2C-88D4EC4F2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282010"/>
          <a:ext cx="3714750" cy="422839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152401</xdr:colOff>
      <xdr:row>0</xdr:row>
      <xdr:rowOff>1608914</xdr:rowOff>
    </xdr:from>
    <xdr:to>
      <xdr:col>6</xdr:col>
      <xdr:colOff>1362075</xdr:colOff>
      <xdr:row>0</xdr:row>
      <xdr:rowOff>2428874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C4A96848-9724-48BA-8247-317B005C7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426" y="1608914"/>
          <a:ext cx="3524249" cy="819960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0</xdr:row>
      <xdr:rowOff>247650</xdr:rowOff>
    </xdr:from>
    <xdr:to>
      <xdr:col>6</xdr:col>
      <xdr:colOff>1557696</xdr:colOff>
      <xdr:row>0</xdr:row>
      <xdr:rowOff>1256986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F02891E0-14A3-4A59-8993-2FCE00E59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1467" t="46475" r="21422" b="33098"/>
        <a:stretch/>
      </xdr:blipFill>
      <xdr:spPr>
        <a:xfrm>
          <a:off x="5591175" y="247650"/>
          <a:ext cx="1148121" cy="1009336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40</xdr:row>
      <xdr:rowOff>190758</xdr:rowOff>
    </xdr:from>
    <xdr:ext cx="2076450" cy="2123816"/>
    <xdr:pic>
      <xdr:nvPicPr>
        <xdr:cNvPr id="12" name="Picture 11">
          <a:extLst>
            <a:ext uri="{FF2B5EF4-FFF2-40B4-BE49-F238E27FC236}">
              <a16:creationId xmlns:a16="http://schemas.microsoft.com/office/drawing/2014/main" id="{A29DEB3C-33BD-48F7-AE47-940CEEA4A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115933"/>
          <a:ext cx="2076450" cy="2123816"/>
        </a:xfrm>
        <a:prstGeom prst="rect">
          <a:avLst/>
        </a:prstGeom>
      </xdr:spPr>
    </xdr:pic>
    <xdr:clientData/>
  </xdr:oneCellAnchor>
  <xdr:oneCellAnchor>
    <xdr:from>
      <xdr:col>2</xdr:col>
      <xdr:colOff>590551</xdr:colOff>
      <xdr:row>40</xdr:row>
      <xdr:rowOff>1152525</xdr:rowOff>
    </xdr:from>
    <xdr:ext cx="1139133" cy="971549"/>
    <xdr:pic>
      <xdr:nvPicPr>
        <xdr:cNvPr id="13" name="Picture 12">
          <a:extLst>
            <a:ext uri="{FF2B5EF4-FFF2-40B4-BE49-F238E27FC236}">
              <a16:creationId xmlns:a16="http://schemas.microsoft.com/office/drawing/2014/main" id="{7B8C02D5-CFF2-4623-9F5C-BA23B5177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1" y="19269075"/>
          <a:ext cx="1139133" cy="971549"/>
        </a:xfrm>
        <a:prstGeom prst="rect">
          <a:avLst/>
        </a:prstGeom>
      </xdr:spPr>
    </xdr:pic>
    <xdr:clientData/>
  </xdr:oneCellAnchor>
  <xdr:oneCellAnchor>
    <xdr:from>
      <xdr:col>2</xdr:col>
      <xdr:colOff>361951</xdr:colOff>
      <xdr:row>40</xdr:row>
      <xdr:rowOff>260871</xdr:rowOff>
    </xdr:from>
    <xdr:ext cx="3314699" cy="377303"/>
    <xdr:pic>
      <xdr:nvPicPr>
        <xdr:cNvPr id="14" name="Picture 13">
          <a:extLst>
            <a:ext uri="{FF2B5EF4-FFF2-40B4-BE49-F238E27FC236}">
              <a16:creationId xmlns:a16="http://schemas.microsoft.com/office/drawing/2014/main" id="{A316A372-BAF8-4FDF-8A26-2C4DDA6E6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1" y="11186046"/>
          <a:ext cx="3314699" cy="377303"/>
        </a:xfrm>
        <a:prstGeom prst="rect">
          <a:avLst/>
        </a:prstGeom>
      </xdr:spPr>
    </xdr:pic>
    <xdr:clientData/>
  </xdr:oneCellAnchor>
  <xdr:oneCellAnchor>
    <xdr:from>
      <xdr:col>3</xdr:col>
      <xdr:colOff>342900</xdr:colOff>
      <xdr:row>40</xdr:row>
      <xdr:rowOff>1658755</xdr:rowOff>
    </xdr:from>
    <xdr:ext cx="3324226" cy="817744"/>
    <xdr:pic>
      <xdr:nvPicPr>
        <xdr:cNvPr id="15" name="Picture 14">
          <a:extLst>
            <a:ext uri="{FF2B5EF4-FFF2-40B4-BE49-F238E27FC236}">
              <a16:creationId xmlns:a16="http://schemas.microsoft.com/office/drawing/2014/main" id="{4D828282-402F-45E4-B811-C44CDFF9D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12583930"/>
          <a:ext cx="3324226" cy="817744"/>
        </a:xfrm>
        <a:prstGeom prst="rect">
          <a:avLst/>
        </a:prstGeom>
      </xdr:spPr>
    </xdr:pic>
    <xdr:clientData/>
  </xdr:oneCellAnchor>
  <xdr:oneCellAnchor>
    <xdr:from>
      <xdr:col>6</xdr:col>
      <xdr:colOff>104775</xdr:colOff>
      <xdr:row>40</xdr:row>
      <xdr:rowOff>219075</xdr:rowOff>
    </xdr:from>
    <xdr:ext cx="1148121" cy="1009336"/>
    <xdr:pic>
      <xdr:nvPicPr>
        <xdr:cNvPr id="16" name="Picture 15">
          <a:extLst>
            <a:ext uri="{FF2B5EF4-FFF2-40B4-BE49-F238E27FC236}">
              <a16:creationId xmlns:a16="http://schemas.microsoft.com/office/drawing/2014/main" id="{A7BC8152-381F-4FAC-86C7-2EAB32ADB5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1467" t="46475" r="21422" b="33098"/>
        <a:stretch/>
      </xdr:blipFill>
      <xdr:spPr>
        <a:xfrm>
          <a:off x="5286375" y="11144250"/>
          <a:ext cx="1148121" cy="100933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19051</xdr:rowOff>
    </xdr:from>
    <xdr:to>
      <xdr:col>2</xdr:col>
      <xdr:colOff>1203979</xdr:colOff>
      <xdr:row>0</xdr:row>
      <xdr:rowOff>2305050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A25CD95-B371-4FD5-AA75-041BC4431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1"/>
          <a:ext cx="2337454" cy="2047874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1190626</xdr:colOff>
      <xdr:row>0</xdr:row>
      <xdr:rowOff>1076325</xdr:rowOff>
    </xdr:from>
    <xdr:to>
      <xdr:col>3</xdr:col>
      <xdr:colOff>719595</xdr:colOff>
      <xdr:row>0</xdr:row>
      <xdr:rowOff>2006881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B87B0B5-3DB3-486C-A465-71C886C34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926" y="1076325"/>
          <a:ext cx="1091069" cy="930556"/>
        </a:xfrm>
        <a:prstGeom prst="rect">
          <a:avLst/>
        </a:prstGeom>
      </xdr:spPr>
    </xdr:pic>
    <xdr:clientData/>
  </xdr:twoCellAnchor>
  <xdr:twoCellAnchor editAs="oneCell">
    <xdr:from>
      <xdr:col>2</xdr:col>
      <xdr:colOff>923925</xdr:colOff>
      <xdr:row>0</xdr:row>
      <xdr:rowOff>266699</xdr:rowOff>
    </xdr:from>
    <xdr:to>
      <xdr:col>5</xdr:col>
      <xdr:colOff>737977</xdr:colOff>
      <xdr:row>0</xdr:row>
      <xdr:rowOff>733424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6F3563E-F7BB-49E9-9FFE-6E88DC7AC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266699"/>
          <a:ext cx="4100302" cy="466725"/>
        </a:xfrm>
        <a:prstGeom prst="rect">
          <a:avLst/>
        </a:prstGeom>
      </xdr:spPr>
    </xdr:pic>
    <xdr:clientData/>
  </xdr:twoCellAnchor>
  <xdr:twoCellAnchor editAs="oneCell">
    <xdr:from>
      <xdr:col>3</xdr:col>
      <xdr:colOff>847726</xdr:colOff>
      <xdr:row>0</xdr:row>
      <xdr:rowOff>1181099</xdr:rowOff>
    </xdr:from>
    <xdr:to>
      <xdr:col>6</xdr:col>
      <xdr:colOff>1543050</xdr:colOff>
      <xdr:row>0</xdr:row>
      <xdr:rowOff>2171699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25959E7-3BB8-486C-9E93-1F040A5E7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6" y="1181099"/>
          <a:ext cx="4257674" cy="9906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0</xdr:row>
      <xdr:rowOff>76200</xdr:rowOff>
    </xdr:from>
    <xdr:to>
      <xdr:col>6</xdr:col>
      <xdr:colOff>1567221</xdr:colOff>
      <xdr:row>0</xdr:row>
      <xdr:rowOff>1085536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121A820-F631-42AD-B04A-D2055E2416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1467" t="46475" r="21422" b="33098"/>
        <a:stretch/>
      </xdr:blipFill>
      <xdr:spPr>
        <a:xfrm>
          <a:off x="6934200" y="76200"/>
          <a:ext cx="1148121" cy="10093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19051</xdr:rowOff>
    </xdr:from>
    <xdr:to>
      <xdr:col>3</xdr:col>
      <xdr:colOff>756304</xdr:colOff>
      <xdr:row>0</xdr:row>
      <xdr:rowOff>2066925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C642B1-B8BD-4BCB-A77B-DA8EA9326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1"/>
          <a:ext cx="2337454" cy="2047874"/>
        </a:xfrm>
        <a:prstGeom prst="rect">
          <a:avLst/>
        </a:prstGeom>
      </xdr:spPr>
    </xdr:pic>
    <xdr:clientData/>
  </xdr:twoCellAnchor>
  <xdr:twoCellAnchor editAs="oneCell">
    <xdr:from>
      <xdr:col>3</xdr:col>
      <xdr:colOff>895351</xdr:colOff>
      <xdr:row>0</xdr:row>
      <xdr:rowOff>904875</xdr:rowOff>
    </xdr:from>
    <xdr:to>
      <xdr:col>10</xdr:col>
      <xdr:colOff>433845</xdr:colOff>
      <xdr:row>0</xdr:row>
      <xdr:rowOff>1835431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015CA60-0273-4219-95FB-2A7733AB8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1" y="1095375"/>
          <a:ext cx="1091069" cy="930556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0</xdr:row>
      <xdr:rowOff>257175</xdr:rowOff>
    </xdr:from>
    <xdr:to>
      <xdr:col>11</xdr:col>
      <xdr:colOff>17526</xdr:colOff>
      <xdr:row>0</xdr:row>
      <xdr:rowOff>619125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9646822-CFC6-4714-9FCC-64CD9450C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447675"/>
          <a:ext cx="3179826" cy="361950"/>
        </a:xfrm>
        <a:prstGeom prst="rect">
          <a:avLst/>
        </a:prstGeom>
      </xdr:spPr>
    </xdr:pic>
    <xdr:clientData/>
  </xdr:twoCellAnchor>
  <xdr:twoCellAnchor editAs="oneCell">
    <xdr:from>
      <xdr:col>10</xdr:col>
      <xdr:colOff>685800</xdr:colOff>
      <xdr:row>0</xdr:row>
      <xdr:rowOff>1247774</xdr:rowOff>
    </xdr:from>
    <xdr:to>
      <xdr:col>14</xdr:col>
      <xdr:colOff>113251</xdr:colOff>
      <xdr:row>0</xdr:row>
      <xdr:rowOff>2000249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CDBE75D-FD74-491B-97DB-BF926255B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247774"/>
          <a:ext cx="3313651" cy="752475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0</xdr:row>
      <xdr:rowOff>200025</xdr:rowOff>
    </xdr:from>
    <xdr:to>
      <xdr:col>14</xdr:col>
      <xdr:colOff>138471</xdr:colOff>
      <xdr:row>0</xdr:row>
      <xdr:rowOff>1209361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678CD9C-9180-4507-BB98-B15C574CE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1467" t="46475" r="21422" b="33098"/>
        <a:stretch/>
      </xdr:blipFill>
      <xdr:spPr>
        <a:xfrm>
          <a:off x="5381625" y="390525"/>
          <a:ext cx="1148121" cy="1009336"/>
        </a:xfrm>
        <a:prstGeom prst="rect">
          <a:avLst/>
        </a:prstGeom>
      </xdr:spPr>
    </xdr:pic>
    <xdr:clientData/>
  </xdr:twoCellAnchor>
  <xdr:oneCellAnchor>
    <xdr:from>
      <xdr:col>2</xdr:col>
      <xdr:colOff>333375</xdr:colOff>
      <xdr:row>92</xdr:row>
      <xdr:rowOff>133350</xdr:rowOff>
    </xdr:from>
    <xdr:ext cx="5022812" cy="4400550"/>
    <xdr:pic>
      <xdr:nvPicPr>
        <xdr:cNvPr id="21" name="Picture 20">
          <a:extLst>
            <a:ext uri="{FF2B5EF4-FFF2-40B4-BE49-F238E27FC236}">
              <a16:creationId xmlns:a16="http://schemas.microsoft.com/office/drawing/2014/main" id="{EFED0808-46DF-43E7-AB76-76F397CCB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23783925"/>
          <a:ext cx="5022812" cy="44005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19051</xdr:rowOff>
    </xdr:from>
    <xdr:ext cx="2337454" cy="2047874"/>
    <xdr:pic>
      <xdr:nvPicPr>
        <xdr:cNvPr id="12" name="Picture 11">
          <a:extLst>
            <a:ext uri="{FF2B5EF4-FFF2-40B4-BE49-F238E27FC236}">
              <a16:creationId xmlns:a16="http://schemas.microsoft.com/office/drawing/2014/main" id="{C6B3AB11-D5A4-4B67-8B4F-1C099216D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1"/>
          <a:ext cx="2337454" cy="2047874"/>
        </a:xfrm>
        <a:prstGeom prst="rect">
          <a:avLst/>
        </a:prstGeom>
      </xdr:spPr>
    </xdr:pic>
    <xdr:clientData/>
  </xdr:oneCellAnchor>
  <xdr:oneCellAnchor>
    <xdr:from>
      <xdr:col>3</xdr:col>
      <xdr:colOff>895351</xdr:colOff>
      <xdr:row>63</xdr:row>
      <xdr:rowOff>904875</xdr:rowOff>
    </xdr:from>
    <xdr:ext cx="1091069" cy="930556"/>
    <xdr:pic>
      <xdr:nvPicPr>
        <xdr:cNvPr id="14" name="Picture 13">
          <a:extLst>
            <a:ext uri="{FF2B5EF4-FFF2-40B4-BE49-F238E27FC236}">
              <a16:creationId xmlns:a16="http://schemas.microsoft.com/office/drawing/2014/main" id="{8EFE7928-C391-4E41-9379-4DD023D5A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1" y="904875"/>
          <a:ext cx="1091069" cy="930556"/>
        </a:xfrm>
        <a:prstGeom prst="rect">
          <a:avLst/>
        </a:prstGeom>
      </xdr:spPr>
    </xdr:pic>
    <xdr:clientData/>
  </xdr:oneCellAnchor>
  <xdr:oneCellAnchor>
    <xdr:from>
      <xdr:col>3</xdr:col>
      <xdr:colOff>590550</xdr:colOff>
      <xdr:row>63</xdr:row>
      <xdr:rowOff>257175</xdr:rowOff>
    </xdr:from>
    <xdr:ext cx="3179826" cy="361950"/>
    <xdr:pic>
      <xdr:nvPicPr>
        <xdr:cNvPr id="16" name="Picture 15">
          <a:extLst>
            <a:ext uri="{FF2B5EF4-FFF2-40B4-BE49-F238E27FC236}">
              <a16:creationId xmlns:a16="http://schemas.microsoft.com/office/drawing/2014/main" id="{37D46221-D11B-4212-A5D8-D89265305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257175"/>
          <a:ext cx="3179826" cy="361950"/>
        </a:xfrm>
        <a:prstGeom prst="rect">
          <a:avLst/>
        </a:prstGeom>
      </xdr:spPr>
    </xdr:pic>
    <xdr:clientData/>
  </xdr:oneCellAnchor>
  <xdr:oneCellAnchor>
    <xdr:from>
      <xdr:col>10</xdr:col>
      <xdr:colOff>685800</xdr:colOff>
      <xdr:row>63</xdr:row>
      <xdr:rowOff>1247774</xdr:rowOff>
    </xdr:from>
    <xdr:ext cx="3313651" cy="752475"/>
    <xdr:pic>
      <xdr:nvPicPr>
        <xdr:cNvPr id="17" name="Picture 16">
          <a:extLst>
            <a:ext uri="{FF2B5EF4-FFF2-40B4-BE49-F238E27FC236}">
              <a16:creationId xmlns:a16="http://schemas.microsoft.com/office/drawing/2014/main" id="{B63EF0F4-3663-4819-806A-1D9571986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247774"/>
          <a:ext cx="3313651" cy="752475"/>
        </a:xfrm>
        <a:prstGeom prst="rect">
          <a:avLst/>
        </a:prstGeom>
      </xdr:spPr>
    </xdr:pic>
    <xdr:clientData/>
  </xdr:oneCellAnchor>
  <xdr:oneCellAnchor>
    <xdr:from>
      <xdr:col>12</xdr:col>
      <xdr:colOff>114300</xdr:colOff>
      <xdr:row>63</xdr:row>
      <xdr:rowOff>200025</xdr:rowOff>
    </xdr:from>
    <xdr:ext cx="1148121" cy="1009336"/>
    <xdr:pic>
      <xdr:nvPicPr>
        <xdr:cNvPr id="18" name="Picture 17">
          <a:extLst>
            <a:ext uri="{FF2B5EF4-FFF2-40B4-BE49-F238E27FC236}">
              <a16:creationId xmlns:a16="http://schemas.microsoft.com/office/drawing/2014/main" id="{958848D9-AA14-4614-9415-A7DF4E3429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1467" t="46475" r="21422" b="33098"/>
        <a:stretch/>
      </xdr:blipFill>
      <xdr:spPr>
        <a:xfrm>
          <a:off x="6448425" y="200025"/>
          <a:ext cx="1148121" cy="100933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view="pageBreakPreview" zoomScaleNormal="100" zoomScaleSheetLayoutView="100" zoomScalePageLayoutView="150" workbookViewId="0">
      <selection activeCell="A43" sqref="A43:G43"/>
    </sheetView>
  </sheetViews>
  <sheetFormatPr defaultColWidth="8.85546875" defaultRowHeight="15" x14ac:dyDescent="0.25"/>
  <cols>
    <col min="1" max="1" width="12" style="1" customWidth="1"/>
    <col min="2" max="2" width="11.7109375" style="49" customWidth="1"/>
    <col min="3" max="3" width="22.42578125" customWidth="1"/>
    <col min="4" max="4" width="9.5703125" style="1" bestFit="1" customWidth="1"/>
    <col min="5" max="5" width="25.140625" bestFit="1" customWidth="1"/>
    <col min="6" max="6" width="13.140625" style="2" hidden="1" customWidth="1"/>
    <col min="7" max="7" width="25.85546875" customWidth="1"/>
  </cols>
  <sheetData>
    <row r="1" spans="1:14" s="5" customFormat="1" ht="201.75" customHeight="1" x14ac:dyDescent="0.25">
      <c r="A1" s="3"/>
      <c r="B1" s="45"/>
      <c r="D1" s="3"/>
      <c r="E1" s="3"/>
      <c r="F1" s="3"/>
      <c r="G1" s="3"/>
      <c r="H1" s="3"/>
      <c r="I1" s="3"/>
      <c r="J1" s="3"/>
      <c r="K1" s="7"/>
      <c r="L1" s="3"/>
      <c r="M1" s="3"/>
      <c r="N1" s="3"/>
    </row>
    <row r="2" spans="1:14" s="22" customFormat="1" ht="27.75" customHeight="1" x14ac:dyDescent="0.45">
      <c r="A2" s="66" t="s">
        <v>257</v>
      </c>
      <c r="B2" s="67"/>
      <c r="C2" s="67"/>
      <c r="D2" s="67"/>
      <c r="E2" s="67"/>
      <c r="F2" s="67"/>
      <c r="G2" s="68"/>
      <c r="H2" s="31"/>
      <c r="I2" s="21"/>
      <c r="J2" s="21"/>
      <c r="K2" s="23"/>
      <c r="L2" s="21"/>
      <c r="M2" s="21"/>
      <c r="N2" s="21"/>
    </row>
    <row r="3" spans="1:14" ht="69" x14ac:dyDescent="1">
      <c r="A3" s="69" t="s">
        <v>298</v>
      </c>
      <c r="B3" s="69"/>
      <c r="C3" s="69"/>
      <c r="D3" s="69"/>
      <c r="E3" s="69"/>
      <c r="F3" s="69"/>
      <c r="G3" s="69"/>
    </row>
    <row r="4" spans="1:14" ht="19.5" customHeight="1" x14ac:dyDescent="1">
      <c r="A4" s="32"/>
      <c r="B4" s="8"/>
      <c r="C4" s="8"/>
      <c r="D4" s="50"/>
      <c r="E4" s="8"/>
      <c r="F4" s="8"/>
      <c r="G4" s="8"/>
    </row>
    <row r="5" spans="1:14" s="11" customFormat="1" ht="47.25" x14ac:dyDescent="0.25">
      <c r="A5" s="9" t="s">
        <v>205</v>
      </c>
      <c r="B5" s="46" t="s">
        <v>258</v>
      </c>
      <c r="C5" s="10" t="s">
        <v>206</v>
      </c>
      <c r="D5" s="9" t="s">
        <v>259</v>
      </c>
      <c r="E5" s="10" t="s">
        <v>208</v>
      </c>
      <c r="F5" s="33" t="s">
        <v>260</v>
      </c>
      <c r="G5" s="10" t="s">
        <v>207</v>
      </c>
    </row>
    <row r="6" spans="1:14" s="11" customFormat="1" ht="15.75" x14ac:dyDescent="0.25">
      <c r="A6" s="40">
        <v>1</v>
      </c>
      <c r="B6" s="47">
        <v>3.1539351851851853E-2</v>
      </c>
      <c r="C6" s="41" t="s">
        <v>272</v>
      </c>
      <c r="D6" s="40"/>
      <c r="E6" s="41"/>
      <c r="F6" s="42"/>
      <c r="G6" s="41" t="s">
        <v>253</v>
      </c>
    </row>
    <row r="7" spans="1:14" x14ac:dyDescent="0.25">
      <c r="A7" s="12">
        <v>2</v>
      </c>
      <c r="B7" s="13">
        <v>0.56000000000000005</v>
      </c>
      <c r="C7" s="14" t="s">
        <v>22</v>
      </c>
      <c r="D7" s="12">
        <v>228</v>
      </c>
      <c r="E7" s="14" t="s">
        <v>218</v>
      </c>
      <c r="F7" s="16">
        <v>10.56</v>
      </c>
      <c r="G7" s="14"/>
    </row>
    <row r="8" spans="1:14" x14ac:dyDescent="0.25">
      <c r="A8" s="12">
        <v>3</v>
      </c>
      <c r="B8" s="13">
        <f t="shared" ref="B8:B38" si="0">F8-10</f>
        <v>0.5600000000000005</v>
      </c>
      <c r="C8" s="14" t="s">
        <v>38</v>
      </c>
      <c r="D8" s="12">
        <v>248</v>
      </c>
      <c r="E8" s="14" t="s">
        <v>212</v>
      </c>
      <c r="F8" s="16">
        <v>10.56</v>
      </c>
      <c r="G8" s="14"/>
    </row>
    <row r="9" spans="1:14" x14ac:dyDescent="0.25">
      <c r="A9" s="12">
        <v>4</v>
      </c>
      <c r="B9" s="13">
        <f t="shared" si="0"/>
        <v>0.5600000000000005</v>
      </c>
      <c r="C9" s="14" t="s">
        <v>18</v>
      </c>
      <c r="D9" s="12">
        <v>223</v>
      </c>
      <c r="E9" s="14" t="s">
        <v>218</v>
      </c>
      <c r="F9" s="16">
        <v>10.56</v>
      </c>
      <c r="G9" s="14"/>
    </row>
    <row r="10" spans="1:14" ht="15.75" x14ac:dyDescent="0.25">
      <c r="A10" s="40">
        <v>5</v>
      </c>
      <c r="B10" s="43">
        <f t="shared" si="0"/>
        <v>0.57000000000000028</v>
      </c>
      <c r="C10" s="41" t="s">
        <v>274</v>
      </c>
      <c r="D10" s="40">
        <v>215</v>
      </c>
      <c r="E10" s="41" t="s">
        <v>218</v>
      </c>
      <c r="F10" s="44">
        <v>10.57</v>
      </c>
      <c r="G10" s="41" t="s">
        <v>254</v>
      </c>
    </row>
    <row r="11" spans="1:14" x14ac:dyDescent="0.25">
      <c r="A11" s="12">
        <v>6</v>
      </c>
      <c r="B11" s="13">
        <f t="shared" si="0"/>
        <v>0.58999999999999986</v>
      </c>
      <c r="C11" s="14" t="s">
        <v>8</v>
      </c>
      <c r="D11" s="12">
        <v>211</v>
      </c>
      <c r="E11" s="14" t="s">
        <v>218</v>
      </c>
      <c r="F11" s="15">
        <v>10.59</v>
      </c>
      <c r="G11" s="14"/>
    </row>
    <row r="12" spans="1:14" x14ac:dyDescent="0.25">
      <c r="A12" s="12">
        <v>7</v>
      </c>
      <c r="B12" s="13">
        <f t="shared" si="0"/>
        <v>0.58999999999999986</v>
      </c>
      <c r="C12" s="14" t="s">
        <v>17</v>
      </c>
      <c r="D12" s="12">
        <v>222</v>
      </c>
      <c r="E12" s="14" t="s">
        <v>212</v>
      </c>
      <c r="F12" s="16">
        <v>10.59</v>
      </c>
      <c r="G12" s="14"/>
    </row>
    <row r="13" spans="1:14" x14ac:dyDescent="0.25">
      <c r="A13" s="12">
        <v>8</v>
      </c>
      <c r="B13" s="13">
        <f t="shared" si="0"/>
        <v>1</v>
      </c>
      <c r="C13" s="14" t="s">
        <v>33</v>
      </c>
      <c r="D13" s="12">
        <v>243</v>
      </c>
      <c r="E13" s="14" t="s">
        <v>218</v>
      </c>
      <c r="F13" s="17">
        <v>11</v>
      </c>
      <c r="G13" s="14"/>
    </row>
    <row r="14" spans="1:14" x14ac:dyDescent="0.25">
      <c r="A14" s="12">
        <v>9</v>
      </c>
      <c r="B14" s="13">
        <f t="shared" si="0"/>
        <v>1.0299999999999994</v>
      </c>
      <c r="C14" s="14" t="s">
        <v>30</v>
      </c>
      <c r="D14" s="12">
        <v>240</v>
      </c>
      <c r="E14" s="14" t="s">
        <v>212</v>
      </c>
      <c r="F14" s="16">
        <v>11.03</v>
      </c>
      <c r="G14" s="14"/>
    </row>
    <row r="15" spans="1:14" x14ac:dyDescent="0.25">
      <c r="A15" s="12">
        <v>10</v>
      </c>
      <c r="B15" s="13">
        <f t="shared" si="0"/>
        <v>1.0500000000000007</v>
      </c>
      <c r="C15" s="14" t="s">
        <v>27</v>
      </c>
      <c r="D15" s="12">
        <v>237</v>
      </c>
      <c r="E15" s="14" t="s">
        <v>218</v>
      </c>
      <c r="F15" s="16">
        <v>11.05</v>
      </c>
      <c r="G15" s="14"/>
    </row>
    <row r="16" spans="1:14" x14ac:dyDescent="0.25">
      <c r="A16" s="12">
        <v>11</v>
      </c>
      <c r="B16" s="13">
        <f t="shared" si="0"/>
        <v>1.0899999999999999</v>
      </c>
      <c r="C16" s="14" t="s">
        <v>39</v>
      </c>
      <c r="D16" s="12">
        <v>249</v>
      </c>
      <c r="E16" s="14" t="s">
        <v>218</v>
      </c>
      <c r="F16" s="16">
        <v>11.09</v>
      </c>
      <c r="G16" s="14"/>
    </row>
    <row r="17" spans="1:7" x14ac:dyDescent="0.25">
      <c r="A17" s="12">
        <v>12</v>
      </c>
      <c r="B17" s="13">
        <f t="shared" si="0"/>
        <v>1.0899999999999999</v>
      </c>
      <c r="C17" s="14" t="s">
        <v>14</v>
      </c>
      <c r="D17" s="12">
        <v>219</v>
      </c>
      <c r="E17" s="14" t="s">
        <v>218</v>
      </c>
      <c r="F17" s="16">
        <v>11.09</v>
      </c>
      <c r="G17" s="14"/>
    </row>
    <row r="18" spans="1:7" x14ac:dyDescent="0.25">
      <c r="A18" s="12" t="s">
        <v>111</v>
      </c>
      <c r="B18" s="13">
        <f t="shared" si="0"/>
        <v>1.1099999999999994</v>
      </c>
      <c r="C18" s="14" t="s">
        <v>4</v>
      </c>
      <c r="D18" s="12">
        <v>207</v>
      </c>
      <c r="E18" s="14" t="s">
        <v>218</v>
      </c>
      <c r="F18" s="15">
        <v>11.11</v>
      </c>
      <c r="G18" s="14"/>
    </row>
    <row r="19" spans="1:7" x14ac:dyDescent="0.25">
      <c r="A19" s="12" t="s">
        <v>111</v>
      </c>
      <c r="B19" s="13">
        <f t="shared" si="0"/>
        <v>1.1099999999999994</v>
      </c>
      <c r="C19" s="14" t="s">
        <v>24</v>
      </c>
      <c r="D19" s="12">
        <v>234</v>
      </c>
      <c r="E19" s="14" t="s">
        <v>218</v>
      </c>
      <c r="F19" s="16">
        <v>11.11</v>
      </c>
      <c r="G19" s="14"/>
    </row>
    <row r="20" spans="1:7" x14ac:dyDescent="0.25">
      <c r="A20" s="12" t="s">
        <v>111</v>
      </c>
      <c r="B20" s="13">
        <f t="shared" si="0"/>
        <v>1.1099999999999994</v>
      </c>
      <c r="C20" s="14" t="s">
        <v>34</v>
      </c>
      <c r="D20" s="12">
        <v>244</v>
      </c>
      <c r="E20" s="14" t="s">
        <v>218</v>
      </c>
      <c r="F20" s="16">
        <v>11.11</v>
      </c>
      <c r="G20" s="14"/>
    </row>
    <row r="21" spans="1:7" x14ac:dyDescent="0.25">
      <c r="A21" s="12" t="s">
        <v>275</v>
      </c>
      <c r="B21" s="13">
        <f t="shared" si="0"/>
        <v>1.1199999999999992</v>
      </c>
      <c r="C21" s="14" t="s">
        <v>32</v>
      </c>
      <c r="D21" s="12">
        <v>242</v>
      </c>
      <c r="E21" s="14" t="s">
        <v>218</v>
      </c>
      <c r="F21" s="16">
        <v>11.12</v>
      </c>
      <c r="G21" s="14"/>
    </row>
    <row r="22" spans="1:7" x14ac:dyDescent="0.25">
      <c r="A22" s="12" t="s">
        <v>275</v>
      </c>
      <c r="B22" s="13">
        <f t="shared" si="0"/>
        <v>1.1199999999999992</v>
      </c>
      <c r="C22" s="14" t="s">
        <v>29</v>
      </c>
      <c r="D22" s="12">
        <v>239</v>
      </c>
      <c r="E22" s="14" t="s">
        <v>212</v>
      </c>
      <c r="F22" s="16">
        <v>11.12</v>
      </c>
      <c r="G22" s="14"/>
    </row>
    <row r="23" spans="1:7" x14ac:dyDescent="0.25">
      <c r="A23" s="12" t="s">
        <v>275</v>
      </c>
      <c r="B23" s="13">
        <f t="shared" si="0"/>
        <v>1.1199999999999992</v>
      </c>
      <c r="C23" s="14" t="s">
        <v>23</v>
      </c>
      <c r="D23" s="12">
        <v>231</v>
      </c>
      <c r="E23" s="14" t="s">
        <v>212</v>
      </c>
      <c r="F23" s="16">
        <v>11.12</v>
      </c>
      <c r="G23" s="14"/>
    </row>
    <row r="24" spans="1:7" x14ac:dyDescent="0.25">
      <c r="A24" s="12" t="s">
        <v>275</v>
      </c>
      <c r="B24" s="13">
        <f t="shared" si="0"/>
        <v>1.1199999999999992</v>
      </c>
      <c r="C24" s="14" t="s">
        <v>28</v>
      </c>
      <c r="D24" s="12">
        <v>238</v>
      </c>
      <c r="E24" s="14" t="s">
        <v>218</v>
      </c>
      <c r="F24" s="16">
        <v>11.12</v>
      </c>
      <c r="G24" s="14"/>
    </row>
    <row r="25" spans="1:7" x14ac:dyDescent="0.25">
      <c r="A25" s="12" t="s">
        <v>276</v>
      </c>
      <c r="B25" s="13">
        <f t="shared" si="0"/>
        <v>1.1500000000000004</v>
      </c>
      <c r="C25" s="14" t="s">
        <v>44</v>
      </c>
      <c r="D25" s="12">
        <v>154</v>
      </c>
      <c r="E25" s="14" t="s">
        <v>212</v>
      </c>
      <c r="F25" s="16">
        <v>11.15</v>
      </c>
      <c r="G25" s="14"/>
    </row>
    <row r="26" spans="1:7" x14ac:dyDescent="0.25">
      <c r="A26" s="12" t="s">
        <v>276</v>
      </c>
      <c r="B26" s="13">
        <f t="shared" si="0"/>
        <v>1.1500000000000004</v>
      </c>
      <c r="C26" s="14" t="s">
        <v>19</v>
      </c>
      <c r="D26" s="12">
        <v>224</v>
      </c>
      <c r="E26" s="14" t="s">
        <v>218</v>
      </c>
      <c r="F26" s="16">
        <v>11.15</v>
      </c>
      <c r="G26" s="14"/>
    </row>
    <row r="27" spans="1:7" x14ac:dyDescent="0.25">
      <c r="A27" s="12" t="s">
        <v>276</v>
      </c>
      <c r="B27" s="13">
        <f t="shared" si="0"/>
        <v>1.1500000000000004</v>
      </c>
      <c r="C27" s="14" t="s">
        <v>31</v>
      </c>
      <c r="D27" s="12">
        <v>241</v>
      </c>
      <c r="E27" s="14" t="s">
        <v>261</v>
      </c>
      <c r="F27" s="16">
        <v>11.15</v>
      </c>
      <c r="G27" s="14"/>
    </row>
    <row r="28" spans="1:7" x14ac:dyDescent="0.25">
      <c r="A28" s="12" t="s">
        <v>196</v>
      </c>
      <c r="B28" s="13">
        <f t="shared" si="0"/>
        <v>1.1600000000000001</v>
      </c>
      <c r="C28" s="14" t="s">
        <v>42</v>
      </c>
      <c r="D28" s="12">
        <v>252</v>
      </c>
      <c r="E28" s="14" t="s">
        <v>218</v>
      </c>
      <c r="F28" s="16">
        <v>11.16</v>
      </c>
      <c r="G28" s="14"/>
    </row>
    <row r="29" spans="1:7" x14ac:dyDescent="0.25">
      <c r="A29" s="12" t="s">
        <v>196</v>
      </c>
      <c r="B29" s="13">
        <f t="shared" si="0"/>
        <v>1.1600000000000001</v>
      </c>
      <c r="C29" s="14" t="s">
        <v>41</v>
      </c>
      <c r="D29" s="12">
        <v>251</v>
      </c>
      <c r="E29" s="14" t="s">
        <v>212</v>
      </c>
      <c r="F29" s="16">
        <v>11.16</v>
      </c>
      <c r="G29" s="14"/>
    </row>
    <row r="30" spans="1:7" x14ac:dyDescent="0.25">
      <c r="A30" s="12" t="s">
        <v>196</v>
      </c>
      <c r="B30" s="13">
        <f t="shared" si="0"/>
        <v>1.1600000000000001</v>
      </c>
      <c r="C30" s="14" t="s">
        <v>37</v>
      </c>
      <c r="D30" s="12">
        <v>247</v>
      </c>
      <c r="E30" s="14" t="s">
        <v>212</v>
      </c>
      <c r="F30" s="16">
        <v>11.16</v>
      </c>
      <c r="G30" s="14"/>
    </row>
    <row r="31" spans="1:7" x14ac:dyDescent="0.25">
      <c r="A31" s="12">
        <v>26</v>
      </c>
      <c r="B31" s="13">
        <f t="shared" si="0"/>
        <v>1.17</v>
      </c>
      <c r="C31" s="14" t="s">
        <v>35</v>
      </c>
      <c r="D31" s="12">
        <v>245</v>
      </c>
      <c r="E31" s="14" t="s">
        <v>220</v>
      </c>
      <c r="F31" s="16">
        <v>11.17</v>
      </c>
      <c r="G31" s="14"/>
    </row>
    <row r="32" spans="1:7" x14ac:dyDescent="0.25">
      <c r="A32" s="12" t="s">
        <v>271</v>
      </c>
      <c r="B32" s="13">
        <f t="shared" si="0"/>
        <v>1.2200000000000006</v>
      </c>
      <c r="C32" s="14" t="s">
        <v>0</v>
      </c>
      <c r="D32" s="12">
        <v>202</v>
      </c>
      <c r="E32" s="14" t="s">
        <v>218</v>
      </c>
      <c r="F32" s="15">
        <v>11.22</v>
      </c>
      <c r="G32" s="14"/>
    </row>
    <row r="33" spans="1:14" x14ac:dyDescent="0.25">
      <c r="A33" s="12" t="s">
        <v>271</v>
      </c>
      <c r="B33" s="13">
        <f t="shared" si="0"/>
        <v>1.2200000000000006</v>
      </c>
      <c r="C33" s="14" t="s">
        <v>9</v>
      </c>
      <c r="D33" s="12">
        <v>213</v>
      </c>
      <c r="E33" s="14" t="s">
        <v>222</v>
      </c>
      <c r="F33" s="16">
        <v>11.22</v>
      </c>
      <c r="G33" s="14"/>
    </row>
    <row r="34" spans="1:14" x14ac:dyDescent="0.25">
      <c r="A34" s="12" t="s">
        <v>271</v>
      </c>
      <c r="B34" s="13">
        <f t="shared" si="0"/>
        <v>1.2200000000000006</v>
      </c>
      <c r="C34" s="14" t="s">
        <v>3</v>
      </c>
      <c r="D34" s="12">
        <v>204</v>
      </c>
      <c r="E34" s="14" t="s">
        <v>212</v>
      </c>
      <c r="F34" s="15">
        <v>11.22</v>
      </c>
      <c r="G34" s="14"/>
    </row>
    <row r="35" spans="1:14" x14ac:dyDescent="0.25">
      <c r="A35" s="12" t="s">
        <v>201</v>
      </c>
      <c r="B35" s="13">
        <f t="shared" si="0"/>
        <v>1.2300000000000004</v>
      </c>
      <c r="C35" s="14" t="s">
        <v>10</v>
      </c>
      <c r="D35" s="12">
        <v>214</v>
      </c>
      <c r="E35" s="14" t="s">
        <v>218</v>
      </c>
      <c r="F35" s="16">
        <v>11.23</v>
      </c>
      <c r="G35" s="14"/>
    </row>
    <row r="36" spans="1:14" x14ac:dyDescent="0.25">
      <c r="A36" s="12" t="s">
        <v>201</v>
      </c>
      <c r="B36" s="13">
        <f t="shared" si="0"/>
        <v>1.2300000000000004</v>
      </c>
      <c r="C36" s="14" t="s">
        <v>16</v>
      </c>
      <c r="D36" s="12">
        <v>221</v>
      </c>
      <c r="E36" s="14" t="s">
        <v>218</v>
      </c>
      <c r="F36" s="16">
        <v>11.23</v>
      </c>
      <c r="G36" s="14"/>
    </row>
    <row r="37" spans="1:14" x14ac:dyDescent="0.25">
      <c r="A37" s="12" t="s">
        <v>201</v>
      </c>
      <c r="B37" s="13">
        <f t="shared" si="0"/>
        <v>1.2300000000000004</v>
      </c>
      <c r="C37" s="14" t="s">
        <v>5</v>
      </c>
      <c r="D37" s="12">
        <v>208</v>
      </c>
      <c r="E37" s="14" t="s">
        <v>262</v>
      </c>
      <c r="F37" s="15">
        <v>11.23</v>
      </c>
      <c r="G37" s="14"/>
    </row>
    <row r="38" spans="1:14" x14ac:dyDescent="0.25">
      <c r="A38" s="12" t="s">
        <v>198</v>
      </c>
      <c r="B38" s="13">
        <f t="shared" si="0"/>
        <v>1.25</v>
      </c>
      <c r="C38" s="14" t="s">
        <v>43</v>
      </c>
      <c r="D38" s="12">
        <v>101</v>
      </c>
      <c r="E38" s="14" t="s">
        <v>212</v>
      </c>
      <c r="F38" s="16">
        <v>11.25</v>
      </c>
      <c r="G38" s="14"/>
    </row>
    <row r="39" spans="1:14" x14ac:dyDescent="0.25">
      <c r="A39" s="12" t="s">
        <v>198</v>
      </c>
      <c r="B39" s="13">
        <v>1.25</v>
      </c>
      <c r="C39" s="14" t="s">
        <v>13</v>
      </c>
      <c r="D39" s="12">
        <v>218</v>
      </c>
      <c r="E39" s="14" t="s">
        <v>218</v>
      </c>
      <c r="F39" s="16"/>
      <c r="G39" s="14"/>
    </row>
    <row r="41" spans="1:14" s="5" customFormat="1" ht="201.75" customHeight="1" x14ac:dyDescent="0.25">
      <c r="A41" s="3"/>
      <c r="B41" s="45"/>
      <c r="D41" s="3"/>
      <c r="E41" s="35"/>
      <c r="F41" s="3"/>
      <c r="G41" s="3"/>
      <c r="H41" s="3"/>
      <c r="I41" s="3"/>
      <c r="J41" s="3"/>
      <c r="K41" s="7"/>
      <c r="L41" s="3"/>
      <c r="M41" s="3"/>
      <c r="N41" s="3"/>
    </row>
    <row r="42" spans="1:14" s="22" customFormat="1" ht="27.75" customHeight="1" x14ac:dyDescent="0.45">
      <c r="A42" s="66" t="s">
        <v>257</v>
      </c>
      <c r="B42" s="67"/>
      <c r="C42" s="67"/>
      <c r="D42" s="67"/>
      <c r="E42" s="76"/>
      <c r="F42" s="67"/>
      <c r="G42" s="68"/>
      <c r="H42" s="31"/>
      <c r="I42" s="21"/>
      <c r="J42" s="21"/>
      <c r="K42" s="23"/>
      <c r="L42" s="21"/>
      <c r="M42" s="21"/>
      <c r="N42" s="21"/>
    </row>
    <row r="43" spans="1:14" ht="69" x14ac:dyDescent="1">
      <c r="A43" s="69" t="s">
        <v>298</v>
      </c>
      <c r="B43" s="69"/>
      <c r="C43" s="69"/>
      <c r="D43" s="69"/>
      <c r="E43" s="69"/>
      <c r="F43" s="69"/>
      <c r="G43" s="69"/>
    </row>
    <row r="44" spans="1:14" x14ac:dyDescent="0.25">
      <c r="A44" s="12" t="s">
        <v>266</v>
      </c>
      <c r="B44" s="13">
        <f>F44-10</f>
        <v>1.25</v>
      </c>
      <c r="C44" s="14" t="s">
        <v>26</v>
      </c>
      <c r="D44" s="12">
        <v>236</v>
      </c>
      <c r="E44" s="14" t="s">
        <v>218</v>
      </c>
      <c r="F44" s="16">
        <v>11.25</v>
      </c>
      <c r="G44" s="14"/>
    </row>
    <row r="45" spans="1:14" x14ac:dyDescent="0.25">
      <c r="A45" s="12" t="s">
        <v>266</v>
      </c>
      <c r="B45" s="13">
        <f>F45-10</f>
        <v>1.25</v>
      </c>
      <c r="C45" s="14" t="s">
        <v>25</v>
      </c>
      <c r="D45" s="12">
        <v>235</v>
      </c>
      <c r="E45" s="14" t="s">
        <v>212</v>
      </c>
      <c r="F45" s="16">
        <v>11.25</v>
      </c>
      <c r="G45" s="14"/>
    </row>
    <row r="46" spans="1:14" x14ac:dyDescent="0.25">
      <c r="A46" s="12" t="s">
        <v>277</v>
      </c>
      <c r="B46" s="13">
        <f>F46-10</f>
        <v>1.2799999999999994</v>
      </c>
      <c r="C46" s="14" t="s">
        <v>40</v>
      </c>
      <c r="D46" s="12">
        <v>250</v>
      </c>
      <c r="E46" s="14" t="s">
        <v>212</v>
      </c>
      <c r="F46" s="16">
        <v>11.28</v>
      </c>
      <c r="G46" s="14"/>
    </row>
    <row r="47" spans="1:14" x14ac:dyDescent="0.25">
      <c r="A47" s="12" t="s">
        <v>277</v>
      </c>
      <c r="B47" s="13">
        <f>F47-10</f>
        <v>1.2799999999999994</v>
      </c>
      <c r="C47" s="14" t="s">
        <v>36</v>
      </c>
      <c r="D47" s="12">
        <v>246</v>
      </c>
      <c r="E47" s="14" t="s">
        <v>212</v>
      </c>
      <c r="F47" s="16">
        <v>11.28</v>
      </c>
      <c r="G47" s="14"/>
    </row>
    <row r="48" spans="1:14" x14ac:dyDescent="0.25">
      <c r="A48" s="12" t="s">
        <v>277</v>
      </c>
      <c r="B48" s="13">
        <f>F48-10</f>
        <v>1.2799999999999994</v>
      </c>
      <c r="C48" s="14" t="s">
        <v>11</v>
      </c>
      <c r="D48" s="12">
        <v>216</v>
      </c>
      <c r="E48" s="14" t="s">
        <v>212</v>
      </c>
      <c r="F48" s="16">
        <v>11.28</v>
      </c>
      <c r="G48" s="14"/>
    </row>
    <row r="49" spans="1:7" x14ac:dyDescent="0.25">
      <c r="A49" s="12">
        <v>40</v>
      </c>
      <c r="B49" s="13">
        <v>1.48</v>
      </c>
      <c r="C49" s="14" t="s">
        <v>75</v>
      </c>
      <c r="D49" s="12">
        <v>129</v>
      </c>
      <c r="E49" s="14" t="s">
        <v>218</v>
      </c>
      <c r="F49" s="16">
        <v>11.48</v>
      </c>
      <c r="G49" s="14" t="s">
        <v>265</v>
      </c>
    </row>
    <row r="50" spans="1:7" x14ac:dyDescent="0.25">
      <c r="A50" s="12">
        <v>41</v>
      </c>
      <c r="B50" s="13">
        <v>1.58</v>
      </c>
      <c r="C50" s="14" t="s">
        <v>87</v>
      </c>
      <c r="D50" s="12">
        <v>154</v>
      </c>
      <c r="E50" s="14" t="s">
        <v>218</v>
      </c>
      <c r="F50" s="16">
        <v>11.25</v>
      </c>
      <c r="G50" s="14" t="s">
        <v>273</v>
      </c>
    </row>
    <row r="51" spans="1:7" x14ac:dyDescent="0.25">
      <c r="A51" s="12" t="s">
        <v>49</v>
      </c>
      <c r="B51" s="13">
        <f>F51-10</f>
        <v>2.1500000000000004</v>
      </c>
      <c r="C51" s="14" t="s">
        <v>20</v>
      </c>
      <c r="D51" s="12">
        <v>225</v>
      </c>
      <c r="E51" s="14" t="s">
        <v>219</v>
      </c>
      <c r="F51" s="16">
        <v>12.15</v>
      </c>
      <c r="G51" s="14"/>
    </row>
    <row r="52" spans="1:7" x14ac:dyDescent="0.25">
      <c r="A52" s="12" t="s">
        <v>49</v>
      </c>
      <c r="B52" s="13">
        <f>F52-10</f>
        <v>2.1500000000000004</v>
      </c>
      <c r="C52" s="14" t="s">
        <v>21</v>
      </c>
      <c r="D52" s="12">
        <v>226</v>
      </c>
      <c r="E52" s="14" t="s">
        <v>212</v>
      </c>
      <c r="F52" s="16">
        <v>12.15</v>
      </c>
      <c r="G52" s="14"/>
    </row>
    <row r="53" spans="1:7" x14ac:dyDescent="0.25">
      <c r="A53" s="12" t="s">
        <v>49</v>
      </c>
      <c r="B53" s="13">
        <f>F53-10</f>
        <v>2.1500000000000004</v>
      </c>
      <c r="C53" s="14" t="s">
        <v>12</v>
      </c>
      <c r="D53" s="12">
        <v>217</v>
      </c>
      <c r="E53" s="14" t="s">
        <v>212</v>
      </c>
      <c r="F53" s="16">
        <v>12.15</v>
      </c>
      <c r="G53" s="14"/>
    </row>
    <row r="54" spans="1:7" x14ac:dyDescent="0.25">
      <c r="A54" s="12" t="s">
        <v>49</v>
      </c>
      <c r="B54" s="13">
        <f>F54-10</f>
        <v>2.1500000000000004</v>
      </c>
      <c r="C54" s="14" t="s">
        <v>15</v>
      </c>
      <c r="D54" s="12">
        <v>220</v>
      </c>
      <c r="E54" s="14" t="s">
        <v>212</v>
      </c>
      <c r="F54" s="16">
        <v>12.15</v>
      </c>
      <c r="G54" s="14"/>
    </row>
    <row r="55" spans="1:7" x14ac:dyDescent="0.25">
      <c r="A55" s="12" t="s">
        <v>2</v>
      </c>
      <c r="B55" s="48" t="s">
        <v>2</v>
      </c>
      <c r="C55" s="14" t="s">
        <v>1</v>
      </c>
      <c r="D55" s="12">
        <v>203</v>
      </c>
      <c r="E55" s="14" t="s">
        <v>212</v>
      </c>
      <c r="F55" s="16" t="s">
        <v>2</v>
      </c>
      <c r="G55" s="14" t="s">
        <v>278</v>
      </c>
    </row>
    <row r="56" spans="1:7" x14ac:dyDescent="0.25">
      <c r="A56" s="70"/>
      <c r="B56" s="71"/>
      <c r="C56" s="71"/>
      <c r="D56" s="71"/>
      <c r="E56" s="71"/>
      <c r="F56" s="71"/>
      <c r="G56" s="72"/>
    </row>
    <row r="57" spans="1:7" x14ac:dyDescent="0.25">
      <c r="A57" s="73"/>
      <c r="B57" s="74"/>
      <c r="C57" s="74"/>
      <c r="D57" s="74"/>
      <c r="E57" s="74"/>
      <c r="F57" s="74"/>
      <c r="G57" s="75"/>
    </row>
    <row r="58" spans="1:7" x14ac:dyDescent="0.25">
      <c r="A58" s="12"/>
      <c r="B58" s="13" t="s">
        <v>210</v>
      </c>
      <c r="C58" s="14" t="s">
        <v>209</v>
      </c>
      <c r="D58" s="12"/>
      <c r="E58" s="14" t="s">
        <v>211</v>
      </c>
      <c r="F58" s="16"/>
      <c r="G58" s="14"/>
    </row>
    <row r="59" spans="1:7" x14ac:dyDescent="0.25">
      <c r="A59" s="12"/>
      <c r="B59" s="13" t="s">
        <v>210</v>
      </c>
      <c r="C59" s="14" t="s">
        <v>213</v>
      </c>
      <c r="D59" s="12"/>
      <c r="E59" s="14" t="s">
        <v>218</v>
      </c>
      <c r="F59" s="16"/>
      <c r="G59" s="14"/>
    </row>
    <row r="60" spans="1:7" x14ac:dyDescent="0.25">
      <c r="A60" s="12"/>
      <c r="B60" s="13" t="s">
        <v>210</v>
      </c>
      <c r="C60" s="14" t="s">
        <v>216</v>
      </c>
      <c r="D60" s="12"/>
      <c r="E60" s="14" t="s">
        <v>219</v>
      </c>
      <c r="F60" s="16"/>
      <c r="G60" s="14"/>
    </row>
    <row r="61" spans="1:7" x14ac:dyDescent="0.25">
      <c r="A61" s="12"/>
      <c r="B61" s="13" t="s">
        <v>210</v>
      </c>
      <c r="C61" s="14" t="s">
        <v>217</v>
      </c>
      <c r="D61" s="12"/>
      <c r="E61" s="14" t="s">
        <v>218</v>
      </c>
      <c r="F61" s="16"/>
      <c r="G61" s="14"/>
    </row>
    <row r="62" spans="1:7" x14ac:dyDescent="0.25">
      <c r="A62" s="12"/>
      <c r="B62" s="13" t="s">
        <v>210</v>
      </c>
      <c r="C62" s="14" t="s">
        <v>214</v>
      </c>
      <c r="D62" s="12"/>
      <c r="E62" s="14" t="s">
        <v>215</v>
      </c>
      <c r="F62" s="16"/>
      <c r="G62" s="14"/>
    </row>
  </sheetData>
  <sortState xmlns:xlrd2="http://schemas.microsoft.com/office/spreadsheetml/2017/richdata2" ref="B7:G55">
    <sortCondition ref="B7:B55"/>
  </sortState>
  <mergeCells count="5">
    <mergeCell ref="A2:G2"/>
    <mergeCell ref="A3:G3"/>
    <mergeCell ref="A56:G57"/>
    <mergeCell ref="A42:G42"/>
    <mergeCell ref="A43:G43"/>
  </mergeCells>
  <pageMargins left="0.25" right="0.25" top="0.75" bottom="0.75" header="0.3" footer="0.3"/>
  <pageSetup paperSize="9" scale="84" orientation="portrait" r:id="rId1"/>
  <rowBreaks count="1" manualBreakCount="1">
    <brk id="40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62"/>
  <sheetViews>
    <sheetView zoomScaleNormal="150" zoomScaleSheetLayoutView="100" zoomScalePageLayoutView="150" workbookViewId="0">
      <selection activeCell="A2" sqref="A2:G2"/>
    </sheetView>
  </sheetViews>
  <sheetFormatPr defaultColWidth="8.85546875" defaultRowHeight="15" x14ac:dyDescent="0.25"/>
  <cols>
    <col min="1" max="1" width="8.85546875" style="3"/>
    <col min="2" max="2" width="8.140625" style="5" bestFit="1" customWidth="1"/>
    <col min="3" max="3" width="23.42578125" style="5" bestFit="1" customWidth="1"/>
    <col min="4" max="4" width="32.140625" style="5" customWidth="1"/>
    <col min="5" max="5" width="8.7109375" style="4" customWidth="1"/>
    <col min="6" max="6" width="12.5703125" style="4" customWidth="1"/>
    <col min="7" max="7" width="32.7109375" style="5" customWidth="1"/>
    <col min="8" max="16384" width="8.85546875" style="5"/>
  </cols>
  <sheetData>
    <row r="1" spans="1:13" ht="182.25" customHeight="1" x14ac:dyDescent="0.25">
      <c r="D1" s="3"/>
      <c r="E1" s="3"/>
      <c r="F1" s="3"/>
      <c r="G1" s="3"/>
      <c r="H1" s="3"/>
      <c r="I1" s="3"/>
      <c r="J1" s="7"/>
      <c r="K1" s="3"/>
      <c r="L1" s="3"/>
      <c r="M1" s="3"/>
    </row>
    <row r="2" spans="1:13" ht="57" x14ac:dyDescent="0.85">
      <c r="A2" s="77" t="s">
        <v>297</v>
      </c>
      <c r="B2" s="77"/>
      <c r="C2" s="77"/>
      <c r="D2" s="77"/>
      <c r="E2" s="77"/>
      <c r="F2" s="77"/>
      <c r="G2" s="77"/>
    </row>
    <row r="3" spans="1:13" s="19" customFormat="1" ht="41.25" customHeight="1" x14ac:dyDescent="0.5">
      <c r="A3" s="78" t="s">
        <v>264</v>
      </c>
      <c r="B3" s="79"/>
      <c r="C3" s="79"/>
      <c r="D3" s="79"/>
      <c r="E3" s="79"/>
      <c r="F3" s="79"/>
      <c r="G3" s="80"/>
      <c r="H3" s="18"/>
      <c r="I3" s="18"/>
      <c r="J3" s="20"/>
      <c r="K3" s="18"/>
      <c r="L3" s="18"/>
      <c r="M3" s="18"/>
    </row>
    <row r="4" spans="1:13" ht="23.25" customHeight="1" x14ac:dyDescent="0.25">
      <c r="A4" s="24"/>
      <c r="B4" s="26" t="s">
        <v>256</v>
      </c>
      <c r="C4" s="26" t="s">
        <v>206</v>
      </c>
      <c r="D4" s="26" t="s">
        <v>208</v>
      </c>
      <c r="E4" s="25" t="s">
        <v>51</v>
      </c>
      <c r="F4" s="25" t="s">
        <v>267</v>
      </c>
      <c r="G4" s="26" t="s">
        <v>207</v>
      </c>
    </row>
    <row r="5" spans="1:13" ht="15.75" x14ac:dyDescent="0.25">
      <c r="A5" s="51">
        <v>1</v>
      </c>
      <c r="B5" s="52">
        <v>0.39583333333333331</v>
      </c>
      <c r="C5" s="53" t="s">
        <v>60</v>
      </c>
      <c r="D5" s="53" t="s">
        <v>218</v>
      </c>
      <c r="E5" s="54">
        <v>0.51</v>
      </c>
      <c r="F5" s="54">
        <v>1.35</v>
      </c>
      <c r="G5" s="53" t="s">
        <v>253</v>
      </c>
    </row>
    <row r="6" spans="1:13" x14ac:dyDescent="0.25">
      <c r="A6" s="27">
        <v>2</v>
      </c>
      <c r="B6" s="36">
        <v>0.39583333333333331</v>
      </c>
      <c r="C6" s="29" t="s">
        <v>56</v>
      </c>
      <c r="D6" s="29" t="s">
        <v>218</v>
      </c>
      <c r="E6" s="28">
        <v>0.51</v>
      </c>
      <c r="F6" s="28">
        <v>1.42</v>
      </c>
      <c r="G6" s="29"/>
    </row>
    <row r="7" spans="1:13" x14ac:dyDescent="0.25">
      <c r="A7" s="27">
        <v>3</v>
      </c>
      <c r="B7" s="36">
        <v>0.39583333333333298</v>
      </c>
      <c r="C7" s="29" t="s">
        <v>77</v>
      </c>
      <c r="D7" s="29" t="s">
        <v>218</v>
      </c>
      <c r="E7" s="28">
        <v>0.54</v>
      </c>
      <c r="F7" s="28">
        <v>1.43</v>
      </c>
      <c r="G7" s="29"/>
    </row>
    <row r="8" spans="1:13" x14ac:dyDescent="0.25">
      <c r="A8" s="27">
        <v>4</v>
      </c>
      <c r="B8" s="36">
        <v>0.39583333333333298</v>
      </c>
      <c r="C8" s="29" t="s">
        <v>105</v>
      </c>
      <c r="D8" s="29" t="s">
        <v>218</v>
      </c>
      <c r="E8" s="28"/>
      <c r="F8" s="28">
        <v>1.5</v>
      </c>
      <c r="G8" s="29"/>
    </row>
    <row r="9" spans="1:13" x14ac:dyDescent="0.25">
      <c r="A9" s="27">
        <v>5</v>
      </c>
      <c r="B9" s="36">
        <v>0.39583333333333298</v>
      </c>
      <c r="C9" s="29" t="s">
        <v>73</v>
      </c>
      <c r="D9" s="29" t="s">
        <v>218</v>
      </c>
      <c r="E9" s="28">
        <v>0.52</v>
      </c>
      <c r="F9" s="28">
        <v>1.52</v>
      </c>
      <c r="G9" s="29"/>
    </row>
    <row r="10" spans="1:13" x14ac:dyDescent="0.25">
      <c r="A10" s="27">
        <v>6</v>
      </c>
      <c r="B10" s="36">
        <v>0.39583333333333298</v>
      </c>
      <c r="C10" s="29" t="s">
        <v>59</v>
      </c>
      <c r="D10" s="29" t="s">
        <v>218</v>
      </c>
      <c r="E10" s="28">
        <v>0.56000000000000005</v>
      </c>
      <c r="F10" s="28">
        <v>1.53</v>
      </c>
      <c r="G10" s="29"/>
    </row>
    <row r="11" spans="1:13" x14ac:dyDescent="0.25">
      <c r="A11" s="27" t="s">
        <v>109</v>
      </c>
      <c r="B11" s="36">
        <v>0.39583333333333298</v>
      </c>
      <c r="C11" s="29" t="s">
        <v>88</v>
      </c>
      <c r="D11" s="29" t="s">
        <v>225</v>
      </c>
      <c r="E11" s="28">
        <v>0.56000000000000005</v>
      </c>
      <c r="F11" s="28">
        <v>1.55</v>
      </c>
      <c r="G11" s="29"/>
    </row>
    <row r="12" spans="1:13" ht="15.75" x14ac:dyDescent="0.25">
      <c r="A12" s="51" t="s">
        <v>109</v>
      </c>
      <c r="B12" s="52">
        <v>0.39583333333333298</v>
      </c>
      <c r="C12" s="53" t="s">
        <v>96</v>
      </c>
      <c r="D12" s="53" t="s">
        <v>215</v>
      </c>
      <c r="E12" s="54">
        <v>0.56000000000000005</v>
      </c>
      <c r="F12" s="54">
        <v>1.55</v>
      </c>
      <c r="G12" s="53" t="s">
        <v>252</v>
      </c>
    </row>
    <row r="13" spans="1:13" x14ac:dyDescent="0.25">
      <c r="A13" s="27">
        <v>9</v>
      </c>
      <c r="B13" s="36">
        <v>0.39583333333333298</v>
      </c>
      <c r="C13" s="29" t="s">
        <v>93</v>
      </c>
      <c r="D13" s="29" t="s">
        <v>218</v>
      </c>
      <c r="E13" s="28">
        <v>0.51</v>
      </c>
      <c r="F13" s="28">
        <v>1.56</v>
      </c>
      <c r="G13" s="29"/>
    </row>
    <row r="14" spans="1:13" x14ac:dyDescent="0.25">
      <c r="A14" s="27">
        <v>10</v>
      </c>
      <c r="B14" s="36">
        <v>0.39583333333333298</v>
      </c>
      <c r="C14" s="29" t="s">
        <v>84</v>
      </c>
      <c r="D14" s="29" t="s">
        <v>218</v>
      </c>
      <c r="E14" s="28">
        <v>0.56000000000000005</v>
      </c>
      <c r="F14" s="28">
        <v>2</v>
      </c>
      <c r="G14" s="29"/>
    </row>
    <row r="15" spans="1:13" x14ac:dyDescent="0.25">
      <c r="A15" s="27" t="s">
        <v>110</v>
      </c>
      <c r="B15" s="36">
        <v>0.39583333333333298</v>
      </c>
      <c r="C15" s="29" t="s">
        <v>57</v>
      </c>
      <c r="D15" s="29" t="s">
        <v>227</v>
      </c>
      <c r="E15" s="28">
        <v>0.57999999999999996</v>
      </c>
      <c r="F15" s="28">
        <v>2.0699999999999998</v>
      </c>
      <c r="G15" s="29"/>
    </row>
    <row r="16" spans="1:13" x14ac:dyDescent="0.25">
      <c r="A16" s="27" t="s">
        <v>110</v>
      </c>
      <c r="B16" s="36">
        <v>0.39583333333333298</v>
      </c>
      <c r="C16" s="29" t="s">
        <v>54</v>
      </c>
      <c r="D16" s="29" t="s">
        <v>218</v>
      </c>
      <c r="E16" s="28">
        <v>0.57999999999999996</v>
      </c>
      <c r="F16" s="28">
        <v>2.0699999999999998</v>
      </c>
      <c r="G16" s="29"/>
    </row>
    <row r="17" spans="1:7" x14ac:dyDescent="0.25">
      <c r="A17" s="27" t="s">
        <v>111</v>
      </c>
      <c r="B17" s="36">
        <v>0.39583333333333298</v>
      </c>
      <c r="C17" s="29" t="s">
        <v>65</v>
      </c>
      <c r="D17" s="29" t="s">
        <v>228</v>
      </c>
      <c r="E17" s="28">
        <v>0.57999999999999996</v>
      </c>
      <c r="F17" s="28">
        <v>2.1</v>
      </c>
      <c r="G17" s="29"/>
    </row>
    <row r="18" spans="1:7" x14ac:dyDescent="0.25">
      <c r="A18" s="27" t="s">
        <v>111</v>
      </c>
      <c r="B18" s="36">
        <v>0.39583333333333298</v>
      </c>
      <c r="C18" s="29" t="s">
        <v>83</v>
      </c>
      <c r="D18" s="29" t="s">
        <v>218</v>
      </c>
      <c r="E18" s="28">
        <v>1</v>
      </c>
      <c r="F18" s="28">
        <v>2.1</v>
      </c>
      <c r="G18" s="29"/>
    </row>
    <row r="19" spans="1:7" x14ac:dyDescent="0.25">
      <c r="A19" s="27" t="s">
        <v>111</v>
      </c>
      <c r="B19" s="36">
        <v>0.39583333333333298</v>
      </c>
      <c r="C19" s="29" t="s">
        <v>89</v>
      </c>
      <c r="D19" s="29" t="s">
        <v>212</v>
      </c>
      <c r="E19" s="28">
        <v>0.59</v>
      </c>
      <c r="F19" s="28">
        <v>2.1</v>
      </c>
      <c r="G19" s="29"/>
    </row>
    <row r="20" spans="1:7" x14ac:dyDescent="0.25">
      <c r="A20" s="27" t="s">
        <v>111</v>
      </c>
      <c r="B20" s="36">
        <v>0.39583333333333298</v>
      </c>
      <c r="C20" s="29" t="s">
        <v>62</v>
      </c>
      <c r="D20" s="29" t="s">
        <v>218</v>
      </c>
      <c r="E20" s="28">
        <v>1</v>
      </c>
      <c r="F20" s="28">
        <v>2.1</v>
      </c>
      <c r="G20" s="29"/>
    </row>
    <row r="21" spans="1:7" x14ac:dyDescent="0.25">
      <c r="A21" s="27">
        <v>17</v>
      </c>
      <c r="B21" s="36">
        <v>0.39583333333333298</v>
      </c>
      <c r="C21" s="29" t="s">
        <v>94</v>
      </c>
      <c r="D21" s="29" t="s">
        <v>230</v>
      </c>
      <c r="E21" s="28">
        <v>1.06</v>
      </c>
      <c r="F21" s="28">
        <v>2.12</v>
      </c>
      <c r="G21" s="29"/>
    </row>
    <row r="22" spans="1:7" x14ac:dyDescent="0.25">
      <c r="A22" s="27">
        <v>18</v>
      </c>
      <c r="B22" s="36">
        <v>0.39583333333333298</v>
      </c>
      <c r="C22" s="29" t="s">
        <v>61</v>
      </c>
      <c r="D22" s="29" t="s">
        <v>224</v>
      </c>
      <c r="E22" s="28">
        <v>1.02</v>
      </c>
      <c r="F22" s="28">
        <v>2.13</v>
      </c>
      <c r="G22" s="29"/>
    </row>
    <row r="23" spans="1:7" x14ac:dyDescent="0.25">
      <c r="A23" s="27">
        <v>19</v>
      </c>
      <c r="B23" s="36">
        <v>0.39583333333333298</v>
      </c>
      <c r="C23" s="29" t="s">
        <v>76</v>
      </c>
      <c r="D23" s="29" t="s">
        <v>218</v>
      </c>
      <c r="E23" s="28">
        <v>1.07</v>
      </c>
      <c r="F23" s="28">
        <v>2.14</v>
      </c>
      <c r="G23" s="29"/>
    </row>
    <row r="24" spans="1:7" x14ac:dyDescent="0.25">
      <c r="A24" s="27">
        <v>20</v>
      </c>
      <c r="B24" s="36">
        <v>0.39583333333333298</v>
      </c>
      <c r="C24" s="29" t="s">
        <v>90</v>
      </c>
      <c r="D24" s="29" t="s">
        <v>218</v>
      </c>
      <c r="E24" s="28">
        <v>1.06</v>
      </c>
      <c r="F24" s="28">
        <v>2.15</v>
      </c>
      <c r="G24" s="29"/>
    </row>
    <row r="25" spans="1:7" x14ac:dyDescent="0.25">
      <c r="A25" s="12" t="s">
        <v>45</v>
      </c>
      <c r="B25" s="39">
        <v>0.375</v>
      </c>
      <c r="C25" s="14" t="s">
        <v>6</v>
      </c>
      <c r="D25" s="14" t="s">
        <v>218</v>
      </c>
      <c r="E25" s="15"/>
      <c r="F25" s="28">
        <v>2.15</v>
      </c>
      <c r="G25" s="38" t="s">
        <v>270</v>
      </c>
    </row>
    <row r="26" spans="1:7" x14ac:dyDescent="0.25">
      <c r="A26" s="12" t="s">
        <v>45</v>
      </c>
      <c r="B26" s="39">
        <v>0.375</v>
      </c>
      <c r="C26" s="14" t="s">
        <v>7</v>
      </c>
      <c r="D26" s="14" t="s">
        <v>219</v>
      </c>
      <c r="E26" s="15"/>
      <c r="F26" s="28">
        <v>2.15</v>
      </c>
      <c r="G26" s="38" t="s">
        <v>270</v>
      </c>
    </row>
    <row r="27" spans="1:7" x14ac:dyDescent="0.25">
      <c r="A27" s="27" t="s">
        <v>196</v>
      </c>
      <c r="B27" s="36">
        <v>0.39583333333333298</v>
      </c>
      <c r="C27" s="29" t="s">
        <v>63</v>
      </c>
      <c r="D27" s="29" t="s">
        <v>218</v>
      </c>
      <c r="E27" s="28">
        <v>1.06</v>
      </c>
      <c r="F27" s="28">
        <v>2.17</v>
      </c>
      <c r="G27" s="29"/>
    </row>
    <row r="28" spans="1:7" x14ac:dyDescent="0.25">
      <c r="A28" s="27">
        <v>24</v>
      </c>
      <c r="B28" s="36">
        <v>0.39583333333333298</v>
      </c>
      <c r="C28" s="29" t="s">
        <v>66</v>
      </c>
      <c r="D28" s="29" t="s">
        <v>218</v>
      </c>
      <c r="E28" s="28">
        <v>1.06</v>
      </c>
      <c r="F28" s="28">
        <v>2.17</v>
      </c>
      <c r="G28" s="29" t="s">
        <v>67</v>
      </c>
    </row>
    <row r="29" spans="1:7" x14ac:dyDescent="0.25">
      <c r="A29" s="27">
        <v>25</v>
      </c>
      <c r="B29" s="36">
        <v>0.39583333333333298</v>
      </c>
      <c r="C29" s="29" t="s">
        <v>58</v>
      </c>
      <c r="D29" s="29" t="s">
        <v>212</v>
      </c>
      <c r="E29" s="28">
        <v>1.06</v>
      </c>
      <c r="F29" s="28">
        <v>2.1800000000000002</v>
      </c>
      <c r="G29" s="29"/>
    </row>
    <row r="30" spans="1:7" x14ac:dyDescent="0.25">
      <c r="A30" s="27" t="s">
        <v>197</v>
      </c>
      <c r="B30" s="37">
        <v>0.34027777777777773</v>
      </c>
      <c r="C30" s="38" t="s">
        <v>103</v>
      </c>
      <c r="D30" s="29" t="s">
        <v>212</v>
      </c>
      <c r="E30" s="28">
        <v>1.17</v>
      </c>
      <c r="F30" s="28">
        <v>2.2400000000000002</v>
      </c>
      <c r="G30" s="38" t="s">
        <v>279</v>
      </c>
    </row>
    <row r="31" spans="1:7" x14ac:dyDescent="0.25">
      <c r="A31" s="27" t="s">
        <v>197</v>
      </c>
      <c r="B31" s="37">
        <v>0.34027777777777773</v>
      </c>
      <c r="C31" s="38" t="s">
        <v>104</v>
      </c>
      <c r="D31" s="29" t="s">
        <v>218</v>
      </c>
      <c r="E31" s="28">
        <v>1.17</v>
      </c>
      <c r="F31" s="28">
        <v>2.2400000000000002</v>
      </c>
      <c r="G31" s="38" t="s">
        <v>279</v>
      </c>
    </row>
    <row r="32" spans="1:7" x14ac:dyDescent="0.25">
      <c r="A32" s="27" t="s">
        <v>46</v>
      </c>
      <c r="B32" s="39">
        <v>0.39583333333333298</v>
      </c>
      <c r="C32" s="14" t="s">
        <v>107</v>
      </c>
      <c r="D32" s="29" t="s">
        <v>218</v>
      </c>
      <c r="E32" s="28">
        <v>1.07</v>
      </c>
      <c r="F32" s="28">
        <v>2.2999999999999998</v>
      </c>
      <c r="G32" s="29"/>
    </row>
    <row r="33" spans="1:7" x14ac:dyDescent="0.25">
      <c r="A33" s="27" t="s">
        <v>46</v>
      </c>
      <c r="B33" s="36">
        <v>0.39583333333333298</v>
      </c>
      <c r="C33" s="29" t="s">
        <v>64</v>
      </c>
      <c r="D33" s="30" t="s">
        <v>237</v>
      </c>
      <c r="E33" s="28">
        <v>1.07</v>
      </c>
      <c r="F33" s="28">
        <v>2.2999999999999998</v>
      </c>
      <c r="G33" s="29"/>
    </row>
    <row r="34" spans="1:7" x14ac:dyDescent="0.25">
      <c r="A34" s="27" t="s">
        <v>46</v>
      </c>
      <c r="B34" s="36">
        <v>0.39583333333333298</v>
      </c>
      <c r="C34" s="29" t="s">
        <v>72</v>
      </c>
      <c r="D34" s="30" t="s">
        <v>237</v>
      </c>
      <c r="E34" s="28">
        <v>1.07</v>
      </c>
      <c r="F34" s="28">
        <v>2.2999999999999998</v>
      </c>
      <c r="G34" s="29"/>
    </row>
    <row r="35" spans="1:7" x14ac:dyDescent="0.25">
      <c r="A35" s="27" t="s">
        <v>46</v>
      </c>
      <c r="B35" s="36">
        <v>0.39583333333333298</v>
      </c>
      <c r="C35" s="29" t="s">
        <v>101</v>
      </c>
      <c r="D35" s="30" t="s">
        <v>237</v>
      </c>
      <c r="E35" s="28">
        <v>1.07</v>
      </c>
      <c r="F35" s="28">
        <v>2.2999999999999998</v>
      </c>
      <c r="G35" s="29"/>
    </row>
    <row r="36" spans="1:7" x14ac:dyDescent="0.25">
      <c r="A36" s="27" t="s">
        <v>266</v>
      </c>
      <c r="B36" s="36">
        <v>0.39583333333333298</v>
      </c>
      <c r="C36" s="29" t="s">
        <v>92</v>
      </c>
      <c r="D36" s="29" t="s">
        <v>218</v>
      </c>
      <c r="E36" s="28">
        <v>1.1200000000000001</v>
      </c>
      <c r="F36" s="28">
        <v>2.31</v>
      </c>
      <c r="G36" s="29"/>
    </row>
    <row r="37" spans="1:7" x14ac:dyDescent="0.25">
      <c r="A37" s="27" t="s">
        <v>266</v>
      </c>
      <c r="B37" s="36">
        <v>0.39583333333333298</v>
      </c>
      <c r="C37" s="29" t="s">
        <v>106</v>
      </c>
      <c r="D37" s="29" t="s">
        <v>212</v>
      </c>
      <c r="E37" s="28">
        <v>1.1200000000000001</v>
      </c>
      <c r="F37" s="28">
        <v>2.31</v>
      </c>
      <c r="G37" s="29"/>
    </row>
    <row r="38" spans="1:7" x14ac:dyDescent="0.25">
      <c r="A38" s="27" t="s">
        <v>266</v>
      </c>
      <c r="B38" s="36">
        <v>0.39583333333333298</v>
      </c>
      <c r="C38" s="29" t="s">
        <v>91</v>
      </c>
      <c r="D38" s="29" t="s">
        <v>218</v>
      </c>
      <c r="E38" s="28">
        <v>1.1200000000000001</v>
      </c>
      <c r="F38" s="28">
        <v>2.31</v>
      </c>
      <c r="G38" s="38" t="s">
        <v>280</v>
      </c>
    </row>
    <row r="39" spans="1:7" x14ac:dyDescent="0.25">
      <c r="A39" s="27">
        <v>33</v>
      </c>
      <c r="B39" s="36">
        <v>0.39583333333333298</v>
      </c>
      <c r="C39" s="29" t="s">
        <v>71</v>
      </c>
      <c r="D39" s="29" t="s">
        <v>218</v>
      </c>
      <c r="E39" s="28">
        <v>1.0900000000000001</v>
      </c>
      <c r="F39" s="28">
        <v>2.33</v>
      </c>
      <c r="G39" s="29"/>
    </row>
    <row r="40" spans="1:7" x14ac:dyDescent="0.25">
      <c r="A40" s="27" t="s">
        <v>47</v>
      </c>
      <c r="B40" s="36">
        <v>0.39583333333333298</v>
      </c>
      <c r="C40" s="29" t="s">
        <v>99</v>
      </c>
      <c r="D40" s="29" t="s">
        <v>212</v>
      </c>
      <c r="E40" s="28">
        <v>1.0900000000000001</v>
      </c>
      <c r="F40" s="28">
        <v>2.37</v>
      </c>
      <c r="G40" s="29"/>
    </row>
    <row r="41" spans="1:7" x14ac:dyDescent="0.25">
      <c r="A41" s="27" t="s">
        <v>47</v>
      </c>
      <c r="B41" s="36">
        <v>0.39583333333333298</v>
      </c>
      <c r="C41" s="29" t="s">
        <v>97</v>
      </c>
      <c r="D41" s="29" t="s">
        <v>218</v>
      </c>
      <c r="E41" s="28">
        <v>1.06</v>
      </c>
      <c r="F41" s="28">
        <v>2.37</v>
      </c>
      <c r="G41" s="29"/>
    </row>
    <row r="42" spans="1:7" x14ac:dyDescent="0.25">
      <c r="A42" s="27" t="s">
        <v>47</v>
      </c>
      <c r="B42" s="36">
        <v>0.39583333333333298</v>
      </c>
      <c r="C42" s="29" t="s">
        <v>100</v>
      </c>
      <c r="D42" s="29" t="s">
        <v>212</v>
      </c>
      <c r="E42" s="28">
        <v>1.0900000000000001</v>
      </c>
      <c r="F42" s="28">
        <v>2.37</v>
      </c>
      <c r="G42" s="29"/>
    </row>
    <row r="43" spans="1:7" x14ac:dyDescent="0.25">
      <c r="A43" s="27">
        <v>37</v>
      </c>
      <c r="B43" s="36">
        <v>0.39583333333333298</v>
      </c>
      <c r="C43" s="29" t="s">
        <v>102</v>
      </c>
      <c r="D43" s="29" t="s">
        <v>231</v>
      </c>
      <c r="E43" s="28">
        <v>1.06</v>
      </c>
      <c r="F43" s="28">
        <v>2.39</v>
      </c>
      <c r="G43" s="29"/>
    </row>
    <row r="44" spans="1:7" x14ac:dyDescent="0.25">
      <c r="A44" s="27" t="s">
        <v>48</v>
      </c>
      <c r="B44" s="36">
        <v>0.39583333333333298</v>
      </c>
      <c r="C44" s="29" t="s">
        <v>108</v>
      </c>
      <c r="D44" s="29"/>
      <c r="E44" s="28">
        <v>1.1399999999999999</v>
      </c>
      <c r="F44" s="28">
        <v>2.41</v>
      </c>
      <c r="G44" s="29"/>
    </row>
    <row r="45" spans="1:7" x14ac:dyDescent="0.25">
      <c r="A45" s="27" t="s">
        <v>48</v>
      </c>
      <c r="B45" s="36">
        <v>0.39583333333333298</v>
      </c>
      <c r="C45" s="29" t="s">
        <v>98</v>
      </c>
      <c r="D45" s="29" t="s">
        <v>212</v>
      </c>
      <c r="E45" s="28">
        <v>1.1499999999999999</v>
      </c>
      <c r="F45" s="28">
        <v>2.41</v>
      </c>
      <c r="G45" s="29"/>
    </row>
    <row r="46" spans="1:7" x14ac:dyDescent="0.25">
      <c r="A46" s="27" t="s">
        <v>48</v>
      </c>
      <c r="B46" s="36">
        <v>0.39583333333333298</v>
      </c>
      <c r="C46" s="29" t="s">
        <v>50</v>
      </c>
      <c r="D46" s="29" t="s">
        <v>212</v>
      </c>
      <c r="E46" s="28">
        <v>1.1499999999999999</v>
      </c>
      <c r="F46" s="28">
        <v>2.41</v>
      </c>
      <c r="G46" s="29"/>
    </row>
    <row r="47" spans="1:7" x14ac:dyDescent="0.25">
      <c r="A47" s="27" t="s">
        <v>48</v>
      </c>
      <c r="B47" s="36">
        <v>0.39583333333333298</v>
      </c>
      <c r="C47" s="29" t="s">
        <v>80</v>
      </c>
      <c r="D47" s="29" t="s">
        <v>212</v>
      </c>
      <c r="E47" s="28">
        <v>1.1399999999999999</v>
      </c>
      <c r="F47" s="28">
        <v>2.41</v>
      </c>
      <c r="G47" s="29"/>
    </row>
    <row r="48" spans="1:7" x14ac:dyDescent="0.25">
      <c r="A48" s="27" t="s">
        <v>48</v>
      </c>
      <c r="B48" s="36">
        <v>0.39583333333333298</v>
      </c>
      <c r="C48" s="29" t="s">
        <v>82</v>
      </c>
      <c r="D48" s="29" t="s">
        <v>218</v>
      </c>
      <c r="E48" s="28">
        <v>1.1399999999999999</v>
      </c>
      <c r="F48" s="28">
        <v>2.41</v>
      </c>
      <c r="G48" s="29"/>
    </row>
    <row r="49" spans="1:7" x14ac:dyDescent="0.25">
      <c r="A49" s="27" t="s">
        <v>48</v>
      </c>
      <c r="B49" s="36">
        <v>0.39583333333333298</v>
      </c>
      <c r="C49" s="29" t="s">
        <v>68</v>
      </c>
      <c r="D49" s="29" t="s">
        <v>212</v>
      </c>
      <c r="E49" s="28">
        <v>1.1499999999999999</v>
      </c>
      <c r="F49" s="28">
        <v>2.41</v>
      </c>
      <c r="G49" s="29"/>
    </row>
    <row r="50" spans="1:7" x14ac:dyDescent="0.25">
      <c r="A50" s="27" t="s">
        <v>112</v>
      </c>
      <c r="B50" s="36">
        <v>0.39583333333333298</v>
      </c>
      <c r="C50" s="29" t="s">
        <v>79</v>
      </c>
      <c r="D50" s="29" t="s">
        <v>226</v>
      </c>
      <c r="E50" s="28">
        <v>1.1499999999999999</v>
      </c>
      <c r="F50" s="28">
        <v>2.5</v>
      </c>
      <c r="G50" s="29"/>
    </row>
    <row r="51" spans="1:7" x14ac:dyDescent="0.25">
      <c r="A51" s="27" t="s">
        <v>112</v>
      </c>
      <c r="B51" s="36">
        <v>0.39583333333333298</v>
      </c>
      <c r="C51" s="29" t="s">
        <v>81</v>
      </c>
      <c r="D51" s="29" t="s">
        <v>226</v>
      </c>
      <c r="E51" s="28">
        <v>1.1499999999999999</v>
      </c>
      <c r="F51" s="28">
        <v>2.5</v>
      </c>
      <c r="G51" s="29"/>
    </row>
    <row r="52" spans="1:7" x14ac:dyDescent="0.25">
      <c r="A52" s="27">
        <v>46</v>
      </c>
      <c r="B52" s="36">
        <v>0.39583333333333298</v>
      </c>
      <c r="C52" s="29" t="s">
        <v>85</v>
      </c>
      <c r="D52" s="29" t="s">
        <v>230</v>
      </c>
      <c r="E52" s="28">
        <v>1.1499999999999999</v>
      </c>
      <c r="F52" s="28">
        <v>2.5499999999999998</v>
      </c>
      <c r="G52" s="29"/>
    </row>
    <row r="53" spans="1:7" x14ac:dyDescent="0.25">
      <c r="A53" s="27">
        <v>47</v>
      </c>
      <c r="B53" s="36">
        <v>0.39583333333333298</v>
      </c>
      <c r="C53" s="29" t="s">
        <v>55</v>
      </c>
      <c r="D53" s="29" t="s">
        <v>218</v>
      </c>
      <c r="E53" s="28">
        <v>1.26</v>
      </c>
      <c r="F53" s="28">
        <v>2.57</v>
      </c>
      <c r="G53" s="29"/>
    </row>
    <row r="54" spans="1:7" x14ac:dyDescent="0.25">
      <c r="A54" s="27">
        <v>48</v>
      </c>
      <c r="B54" s="37">
        <v>0.34027777777777773</v>
      </c>
      <c r="C54" s="38" t="s">
        <v>268</v>
      </c>
      <c r="D54" s="29" t="s">
        <v>212</v>
      </c>
      <c r="E54" s="28">
        <v>1.17</v>
      </c>
      <c r="F54" s="28">
        <v>3.02</v>
      </c>
      <c r="G54" s="38" t="s">
        <v>279</v>
      </c>
    </row>
    <row r="55" spans="1:7" x14ac:dyDescent="0.25">
      <c r="A55" s="27" t="s">
        <v>204</v>
      </c>
      <c r="B55" s="36">
        <v>0.39583333333333298</v>
      </c>
      <c r="C55" s="29" t="s">
        <v>69</v>
      </c>
      <c r="D55" s="29" t="s">
        <v>212</v>
      </c>
      <c r="E55" s="28">
        <v>1.23</v>
      </c>
      <c r="F55" s="28">
        <v>3.03</v>
      </c>
      <c r="G55" s="29"/>
    </row>
    <row r="56" spans="1:7" x14ac:dyDescent="0.25">
      <c r="A56" s="27" t="s">
        <v>204</v>
      </c>
      <c r="B56" s="36">
        <v>0.39583333333333298</v>
      </c>
      <c r="C56" s="29" t="s">
        <v>70</v>
      </c>
      <c r="D56" s="29" t="s">
        <v>212</v>
      </c>
      <c r="E56" s="28">
        <v>1.23</v>
      </c>
      <c r="F56" s="28">
        <v>3.03</v>
      </c>
      <c r="G56" s="29"/>
    </row>
    <row r="57" spans="1:7" x14ac:dyDescent="0.25">
      <c r="A57" s="27" t="s">
        <v>199</v>
      </c>
      <c r="B57" s="36">
        <v>0.39583333333333298</v>
      </c>
      <c r="C57" s="29" t="s">
        <v>78</v>
      </c>
      <c r="D57" s="29" t="s">
        <v>212</v>
      </c>
      <c r="E57" s="28">
        <v>1.23</v>
      </c>
      <c r="F57" s="28">
        <v>3.04</v>
      </c>
      <c r="G57" s="29"/>
    </row>
    <row r="58" spans="1:7" x14ac:dyDescent="0.25">
      <c r="A58" s="27" t="s">
        <v>199</v>
      </c>
      <c r="B58" s="36">
        <v>0.39583333333333298</v>
      </c>
      <c r="C58" s="29" t="s">
        <v>53</v>
      </c>
      <c r="D58" s="29" t="s">
        <v>212</v>
      </c>
      <c r="E58" s="28">
        <v>1.23</v>
      </c>
      <c r="F58" s="28">
        <v>3.04</v>
      </c>
      <c r="G58" s="29"/>
    </row>
    <row r="59" spans="1:7" x14ac:dyDescent="0.25">
      <c r="A59" s="27" t="s">
        <v>199</v>
      </c>
      <c r="B59" s="36">
        <v>0.39583333333333298</v>
      </c>
      <c r="C59" s="29" t="s">
        <v>74</v>
      </c>
      <c r="D59" s="29" t="s">
        <v>212</v>
      </c>
      <c r="E59" s="28">
        <v>1.23</v>
      </c>
      <c r="F59" s="28">
        <v>3.04</v>
      </c>
      <c r="G59" s="29"/>
    </row>
    <row r="60" spans="1:7" x14ac:dyDescent="0.25">
      <c r="A60" s="27">
        <v>54</v>
      </c>
      <c r="B60" s="36">
        <v>0.39583333333333298</v>
      </c>
      <c r="C60" s="29" t="s">
        <v>86</v>
      </c>
      <c r="D60" s="29" t="s">
        <v>223</v>
      </c>
      <c r="E60" s="28">
        <v>1.49</v>
      </c>
      <c r="F60" s="28">
        <v>3.56</v>
      </c>
      <c r="G60" s="29"/>
    </row>
    <row r="61" spans="1:7" x14ac:dyDescent="0.25">
      <c r="A61" s="27">
        <v>55</v>
      </c>
      <c r="B61" s="36">
        <v>0.39583333333333298</v>
      </c>
      <c r="C61" s="29" t="s">
        <v>95</v>
      </c>
      <c r="D61" s="29" t="s">
        <v>229</v>
      </c>
      <c r="E61" s="28" t="s">
        <v>269</v>
      </c>
      <c r="F61" s="28">
        <v>5.05</v>
      </c>
      <c r="G61" s="29"/>
    </row>
    <row r="62" spans="1:7" x14ac:dyDescent="0.25">
      <c r="A62" s="27"/>
      <c r="B62" s="36"/>
      <c r="C62" s="29"/>
      <c r="D62" s="29"/>
      <c r="E62" s="28"/>
      <c r="F62" s="28"/>
      <c r="G62" s="29"/>
    </row>
  </sheetData>
  <mergeCells count="2">
    <mergeCell ref="A2:G2"/>
    <mergeCell ref="A3:G3"/>
  </mergeCells>
  <pageMargins left="3.937007874015748E-2" right="3.937007874015748E-2" top="0.19685039370078741" bottom="0.19685039370078741" header="0" footer="0.19685039370078741"/>
  <pageSetup paperSize="9" scale="71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93"/>
  <sheetViews>
    <sheetView tabSelected="1" view="pageBreakPreview" topLeftCell="A34" zoomScaleNormal="100" zoomScaleSheetLayoutView="100" zoomScalePageLayoutView="150" workbookViewId="0">
      <selection activeCell="A38" sqref="A38"/>
    </sheetView>
  </sheetViews>
  <sheetFormatPr defaultColWidth="8.42578125" defaultRowHeight="15" x14ac:dyDescent="0.25"/>
  <cols>
    <col min="1" max="2" width="8.42578125" style="3"/>
    <col min="3" max="3" width="6.85546875" style="5" bestFit="1" customWidth="1"/>
    <col min="4" max="4" width="23.28515625" style="5" customWidth="1"/>
    <col min="5" max="10" width="8.42578125" style="3" hidden="1" customWidth="1"/>
    <col min="11" max="11" width="33" style="7" customWidth="1"/>
    <col min="12" max="14" width="8.42578125" style="3"/>
    <col min="15" max="15" width="20.140625" style="5" customWidth="1"/>
    <col min="16" max="16384" width="8.42578125" style="5"/>
  </cols>
  <sheetData>
    <row r="1" spans="1:15" ht="167.25" customHeight="1" x14ac:dyDescent="0.25"/>
    <row r="2" spans="1:15" ht="66" customHeight="1" x14ac:dyDescent="0.95">
      <c r="A2" s="83" t="s">
        <v>287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</row>
    <row r="3" spans="1:15" s="22" customFormat="1" ht="41.25" customHeight="1" x14ac:dyDescent="0.5">
      <c r="A3" s="86" t="s">
        <v>263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8"/>
    </row>
    <row r="4" spans="1:15" ht="33.75" customHeight="1" x14ac:dyDescent="0.25">
      <c r="A4" s="61" t="s">
        <v>205</v>
      </c>
      <c r="B4" s="62" t="s">
        <v>285</v>
      </c>
      <c r="C4" s="63" t="s">
        <v>255</v>
      </c>
      <c r="D4" s="63" t="s">
        <v>206</v>
      </c>
      <c r="E4" s="61" t="s">
        <v>51</v>
      </c>
      <c r="F4" s="61" t="s">
        <v>114</v>
      </c>
      <c r="G4" s="61" t="s">
        <v>52</v>
      </c>
      <c r="H4" s="61" t="s">
        <v>51</v>
      </c>
      <c r="I4" s="61" t="s">
        <v>114</v>
      </c>
      <c r="J4" s="61" t="s">
        <v>52</v>
      </c>
      <c r="K4" s="64" t="s">
        <v>208</v>
      </c>
      <c r="L4" s="61" t="s">
        <v>283</v>
      </c>
      <c r="M4" s="61" t="s">
        <v>284</v>
      </c>
      <c r="N4" s="61" t="s">
        <v>52</v>
      </c>
      <c r="O4" s="61" t="s">
        <v>207</v>
      </c>
    </row>
    <row r="5" spans="1:15" ht="15.75" x14ac:dyDescent="0.25">
      <c r="A5" s="40">
        <v>1</v>
      </c>
      <c r="B5" s="55">
        <v>3.38</v>
      </c>
      <c r="C5" s="58">
        <v>9.02</v>
      </c>
      <c r="D5" s="41" t="s">
        <v>152</v>
      </c>
      <c r="E5" s="55">
        <v>0.49</v>
      </c>
      <c r="F5" s="55">
        <v>1.45</v>
      </c>
      <c r="G5" s="55">
        <v>3.4</v>
      </c>
      <c r="H5" s="55">
        <f t="shared" ref="H5:H46" si="0">E5-0.02</f>
        <v>0.47</v>
      </c>
      <c r="I5" s="55">
        <f t="shared" ref="I5:I46" si="1">F5-0.02</f>
        <v>1.43</v>
      </c>
      <c r="J5" s="55">
        <f t="shared" ref="J5:J46" si="2">G5-0.02</f>
        <v>3.38</v>
      </c>
      <c r="K5" s="56" t="s">
        <v>212</v>
      </c>
      <c r="L5" s="59">
        <v>0.47</v>
      </c>
      <c r="M5" s="59">
        <v>1.43</v>
      </c>
      <c r="N5" s="59">
        <v>3.38</v>
      </c>
      <c r="O5" s="41" t="s">
        <v>253</v>
      </c>
    </row>
    <row r="6" spans="1:15" ht="15.75" x14ac:dyDescent="0.25">
      <c r="A6" s="27">
        <v>2</v>
      </c>
      <c r="B6" s="28">
        <v>3.43</v>
      </c>
      <c r="C6" s="58">
        <v>9.02</v>
      </c>
      <c r="D6" s="29" t="s">
        <v>187</v>
      </c>
      <c r="E6" s="28">
        <v>0.52</v>
      </c>
      <c r="F6" s="28">
        <v>1.43</v>
      </c>
      <c r="G6" s="28">
        <v>3.45</v>
      </c>
      <c r="H6" s="28">
        <f t="shared" si="0"/>
        <v>0.5</v>
      </c>
      <c r="I6" s="28">
        <f t="shared" si="1"/>
        <v>1.41</v>
      </c>
      <c r="J6" s="28">
        <f t="shared" si="2"/>
        <v>3.43</v>
      </c>
      <c r="K6" s="30" t="s">
        <v>218</v>
      </c>
      <c r="L6" s="60">
        <v>0.5</v>
      </c>
      <c r="M6" s="60">
        <v>1.41</v>
      </c>
      <c r="N6" s="60">
        <v>3.43</v>
      </c>
      <c r="O6" s="29"/>
    </row>
    <row r="7" spans="1:15" ht="15.75" x14ac:dyDescent="0.25">
      <c r="A7" s="27">
        <v>3</v>
      </c>
      <c r="B7" s="28">
        <v>3.58</v>
      </c>
      <c r="C7" s="58">
        <v>9.02</v>
      </c>
      <c r="D7" s="29" t="s">
        <v>137</v>
      </c>
      <c r="E7" s="28">
        <v>0.56000000000000005</v>
      </c>
      <c r="F7" s="28">
        <v>1.53</v>
      </c>
      <c r="G7" s="28">
        <v>4</v>
      </c>
      <c r="H7" s="28">
        <f t="shared" si="0"/>
        <v>0.54</v>
      </c>
      <c r="I7" s="28">
        <f t="shared" si="1"/>
        <v>1.51</v>
      </c>
      <c r="J7" s="28">
        <f t="shared" si="2"/>
        <v>3.98</v>
      </c>
      <c r="K7" s="30" t="s">
        <v>251</v>
      </c>
      <c r="L7" s="60">
        <v>0.54</v>
      </c>
      <c r="M7" s="60">
        <v>1.51</v>
      </c>
      <c r="N7" s="60">
        <v>3.58</v>
      </c>
      <c r="O7" s="29"/>
    </row>
    <row r="8" spans="1:15" ht="15.75" x14ac:dyDescent="0.25">
      <c r="A8" s="27">
        <v>4</v>
      </c>
      <c r="B8" s="28">
        <v>4.12</v>
      </c>
      <c r="C8" s="58">
        <v>9.02</v>
      </c>
      <c r="D8" s="29" t="s">
        <v>193</v>
      </c>
      <c r="E8" s="28">
        <v>0.52</v>
      </c>
      <c r="F8" s="28">
        <v>1.44</v>
      </c>
      <c r="G8" s="28">
        <v>4.1399999999999997</v>
      </c>
      <c r="H8" s="28">
        <f t="shared" si="0"/>
        <v>0.5</v>
      </c>
      <c r="I8" s="28">
        <f t="shared" si="1"/>
        <v>1.42</v>
      </c>
      <c r="J8" s="28">
        <f t="shared" si="2"/>
        <v>4.12</v>
      </c>
      <c r="K8" s="30" t="s">
        <v>218</v>
      </c>
      <c r="L8" s="60">
        <v>0.5</v>
      </c>
      <c r="M8" s="60">
        <v>1.42</v>
      </c>
      <c r="N8" s="60">
        <v>4.12</v>
      </c>
      <c r="O8" s="29"/>
    </row>
    <row r="9" spans="1:15" ht="15.75" x14ac:dyDescent="0.25">
      <c r="A9" s="27">
        <v>5</v>
      </c>
      <c r="B9" s="28">
        <v>4.1400000000000006</v>
      </c>
      <c r="C9" s="58">
        <v>9.02</v>
      </c>
      <c r="D9" s="29" t="s">
        <v>189</v>
      </c>
      <c r="E9" s="28">
        <v>0.57999999999999996</v>
      </c>
      <c r="F9" s="28">
        <v>2.0099999999999998</v>
      </c>
      <c r="G9" s="28">
        <v>4.16</v>
      </c>
      <c r="H9" s="28">
        <f t="shared" si="0"/>
        <v>0.55999999999999994</v>
      </c>
      <c r="I9" s="28">
        <f t="shared" si="1"/>
        <v>1.9899999999999998</v>
      </c>
      <c r="J9" s="28">
        <f t="shared" si="2"/>
        <v>4.1400000000000006</v>
      </c>
      <c r="K9" s="30" t="s">
        <v>233</v>
      </c>
      <c r="L9" s="60">
        <v>0.55999999999999994</v>
      </c>
      <c r="M9" s="60">
        <v>1.9899999999999998</v>
      </c>
      <c r="N9" s="60">
        <v>4.1400000000000006</v>
      </c>
      <c r="O9" s="29"/>
    </row>
    <row r="10" spans="1:15" ht="15.75" x14ac:dyDescent="0.25">
      <c r="A10" s="27">
        <v>6</v>
      </c>
      <c r="B10" s="28">
        <v>4.1800000000000006</v>
      </c>
      <c r="C10" s="58">
        <v>9.02</v>
      </c>
      <c r="D10" s="29" t="s">
        <v>115</v>
      </c>
      <c r="E10" s="28">
        <v>0.55000000000000004</v>
      </c>
      <c r="F10" s="28">
        <v>1.52</v>
      </c>
      <c r="G10" s="28">
        <v>4.2</v>
      </c>
      <c r="H10" s="28">
        <f t="shared" si="0"/>
        <v>0.53</v>
      </c>
      <c r="I10" s="28">
        <f t="shared" si="1"/>
        <v>1.5</v>
      </c>
      <c r="J10" s="28">
        <f t="shared" si="2"/>
        <v>4.1800000000000006</v>
      </c>
      <c r="K10" s="30" t="s">
        <v>218</v>
      </c>
      <c r="L10" s="60">
        <v>0.53</v>
      </c>
      <c r="M10" s="60">
        <v>1.5</v>
      </c>
      <c r="N10" s="60">
        <v>4.1800000000000006</v>
      </c>
      <c r="O10" s="29"/>
    </row>
    <row r="11" spans="1:15" ht="15.75" x14ac:dyDescent="0.25">
      <c r="A11" s="40">
        <v>7</v>
      </c>
      <c r="B11" s="55">
        <v>4.1900000000000004</v>
      </c>
      <c r="C11" s="58">
        <v>9.02</v>
      </c>
      <c r="D11" s="41" t="s">
        <v>170</v>
      </c>
      <c r="E11" s="55">
        <v>1</v>
      </c>
      <c r="F11" s="55">
        <v>2.09</v>
      </c>
      <c r="G11" s="55">
        <v>4.21</v>
      </c>
      <c r="H11" s="55">
        <f t="shared" si="0"/>
        <v>0.98</v>
      </c>
      <c r="I11" s="55">
        <f t="shared" si="1"/>
        <v>2.0699999999999998</v>
      </c>
      <c r="J11" s="55">
        <f t="shared" si="2"/>
        <v>4.1900000000000004</v>
      </c>
      <c r="K11" s="56" t="s">
        <v>242</v>
      </c>
      <c r="L11" s="59">
        <v>0.57999999999999996</v>
      </c>
      <c r="M11" s="59">
        <v>2.0699999999999998</v>
      </c>
      <c r="N11" s="59">
        <v>4.1900000000000004</v>
      </c>
      <c r="O11" s="41" t="s">
        <v>254</v>
      </c>
    </row>
    <row r="12" spans="1:15" ht="15.75" x14ac:dyDescent="0.25">
      <c r="A12" s="27">
        <v>8</v>
      </c>
      <c r="B12" s="28">
        <v>4.2</v>
      </c>
      <c r="C12" s="58">
        <v>9.02</v>
      </c>
      <c r="D12" s="29" t="s">
        <v>148</v>
      </c>
      <c r="E12" s="28">
        <v>1.02</v>
      </c>
      <c r="F12" s="28">
        <v>2.09</v>
      </c>
      <c r="G12" s="28">
        <v>4.22</v>
      </c>
      <c r="H12" s="28">
        <f t="shared" si="0"/>
        <v>1</v>
      </c>
      <c r="I12" s="28">
        <f t="shared" si="1"/>
        <v>2.0699999999999998</v>
      </c>
      <c r="J12" s="28">
        <f t="shared" si="2"/>
        <v>4.2</v>
      </c>
      <c r="K12" s="30" t="s">
        <v>233</v>
      </c>
      <c r="L12" s="28">
        <v>1</v>
      </c>
      <c r="M12" s="28">
        <v>2.0699999999999998</v>
      </c>
      <c r="N12" s="28">
        <v>4.2</v>
      </c>
      <c r="O12" s="29"/>
    </row>
    <row r="13" spans="1:15" ht="15.75" x14ac:dyDescent="0.25">
      <c r="A13" s="27">
        <v>9</v>
      </c>
      <c r="B13" s="28">
        <v>4.25</v>
      </c>
      <c r="C13" s="58">
        <v>9.02</v>
      </c>
      <c r="D13" s="29" t="s">
        <v>160</v>
      </c>
      <c r="E13" s="28">
        <v>0.59</v>
      </c>
      <c r="F13" s="28">
        <v>2.09</v>
      </c>
      <c r="G13" s="28">
        <v>4.2699999999999996</v>
      </c>
      <c r="H13" s="28">
        <f t="shared" si="0"/>
        <v>0.56999999999999995</v>
      </c>
      <c r="I13" s="28">
        <f t="shared" si="1"/>
        <v>2.0699999999999998</v>
      </c>
      <c r="J13" s="28">
        <f t="shared" si="2"/>
        <v>4.25</v>
      </c>
      <c r="K13" s="30" t="s">
        <v>241</v>
      </c>
      <c r="L13" s="28">
        <v>0.56999999999999995</v>
      </c>
      <c r="M13" s="28">
        <v>2.0699999999999998</v>
      </c>
      <c r="N13" s="28">
        <v>4.25</v>
      </c>
      <c r="O13" s="29"/>
    </row>
    <row r="14" spans="1:15" ht="15.75" x14ac:dyDescent="0.25">
      <c r="A14" s="27">
        <v>10</v>
      </c>
      <c r="B14" s="28">
        <v>4.32</v>
      </c>
      <c r="C14" s="58">
        <v>9.02</v>
      </c>
      <c r="D14" s="29" t="s">
        <v>185</v>
      </c>
      <c r="E14" s="28">
        <v>0.57999999999999996</v>
      </c>
      <c r="F14" s="28">
        <v>2.02</v>
      </c>
      <c r="G14" s="28">
        <v>4.34</v>
      </c>
      <c r="H14" s="28">
        <f t="shared" si="0"/>
        <v>0.55999999999999994</v>
      </c>
      <c r="I14" s="28">
        <f t="shared" si="1"/>
        <v>2</v>
      </c>
      <c r="J14" s="28">
        <f t="shared" si="2"/>
        <v>4.32</v>
      </c>
      <c r="K14" s="30" t="s">
        <v>248</v>
      </c>
      <c r="L14" s="28">
        <v>0.55999999999999994</v>
      </c>
      <c r="M14" s="28">
        <v>2</v>
      </c>
      <c r="N14" s="28">
        <v>4.32</v>
      </c>
      <c r="O14" s="29"/>
    </row>
    <row r="15" spans="1:15" ht="15.75" x14ac:dyDescent="0.25">
      <c r="A15" s="27">
        <v>11</v>
      </c>
      <c r="B15" s="28">
        <v>4.3800000000000008</v>
      </c>
      <c r="C15" s="58">
        <v>9.02</v>
      </c>
      <c r="D15" s="29" t="s">
        <v>184</v>
      </c>
      <c r="E15" s="28">
        <v>1.05</v>
      </c>
      <c r="F15" s="28">
        <v>2.12</v>
      </c>
      <c r="G15" s="28">
        <v>4.4000000000000004</v>
      </c>
      <c r="H15" s="28">
        <f t="shared" si="0"/>
        <v>1.03</v>
      </c>
      <c r="I15" s="28">
        <f t="shared" si="1"/>
        <v>2.1</v>
      </c>
      <c r="J15" s="28">
        <f t="shared" si="2"/>
        <v>4.3800000000000008</v>
      </c>
      <c r="K15" s="30" t="s">
        <v>220</v>
      </c>
      <c r="L15" s="28">
        <v>1.03</v>
      </c>
      <c r="M15" s="28">
        <v>2.1</v>
      </c>
      <c r="N15" s="28">
        <v>4.3800000000000008</v>
      </c>
      <c r="O15" s="29"/>
    </row>
    <row r="16" spans="1:15" ht="15.75" x14ac:dyDescent="0.25">
      <c r="A16" s="27">
        <v>12</v>
      </c>
      <c r="B16" s="28">
        <v>4.3900000000000006</v>
      </c>
      <c r="C16" s="58">
        <v>9.02</v>
      </c>
      <c r="D16" s="29" t="s">
        <v>126</v>
      </c>
      <c r="E16" s="28">
        <v>1.04</v>
      </c>
      <c r="F16" s="28">
        <v>2.15</v>
      </c>
      <c r="G16" s="28">
        <v>4.41</v>
      </c>
      <c r="H16" s="28">
        <f t="shared" si="0"/>
        <v>1.02</v>
      </c>
      <c r="I16" s="28">
        <f t="shared" si="1"/>
        <v>2.13</v>
      </c>
      <c r="J16" s="28">
        <f t="shared" si="2"/>
        <v>4.3900000000000006</v>
      </c>
      <c r="K16" s="30" t="s">
        <v>218</v>
      </c>
      <c r="L16" s="28">
        <v>1.02</v>
      </c>
      <c r="M16" s="28">
        <v>2.13</v>
      </c>
      <c r="N16" s="28">
        <v>4.3900000000000006</v>
      </c>
      <c r="O16" s="29"/>
    </row>
    <row r="17" spans="1:15" ht="15.75" x14ac:dyDescent="0.25">
      <c r="A17" s="27">
        <v>13</v>
      </c>
      <c r="B17" s="28">
        <v>4.4000000000000004</v>
      </c>
      <c r="C17" s="58">
        <v>9.02</v>
      </c>
      <c r="D17" s="29" t="s">
        <v>121</v>
      </c>
      <c r="E17" s="28">
        <v>0.55000000000000004</v>
      </c>
      <c r="F17" s="28">
        <v>1.59</v>
      </c>
      <c r="G17" s="28">
        <v>4.42</v>
      </c>
      <c r="H17" s="28">
        <f t="shared" si="0"/>
        <v>0.53</v>
      </c>
      <c r="I17" s="28">
        <f t="shared" si="1"/>
        <v>1.57</v>
      </c>
      <c r="J17" s="28">
        <f t="shared" si="2"/>
        <v>4.4000000000000004</v>
      </c>
      <c r="K17" s="30" t="s">
        <v>212</v>
      </c>
      <c r="L17" s="28">
        <v>0.53</v>
      </c>
      <c r="M17" s="28">
        <v>1.57</v>
      </c>
      <c r="N17" s="28">
        <v>4.4000000000000004</v>
      </c>
      <c r="O17" s="29"/>
    </row>
    <row r="18" spans="1:15" ht="15.75" x14ac:dyDescent="0.25">
      <c r="A18" s="27">
        <v>14</v>
      </c>
      <c r="B18" s="28">
        <v>4.4300000000000006</v>
      </c>
      <c r="C18" s="58">
        <v>9.02</v>
      </c>
      <c r="D18" s="29" t="s">
        <v>188</v>
      </c>
      <c r="E18" s="28">
        <v>1.05</v>
      </c>
      <c r="F18" s="28">
        <v>2.09</v>
      </c>
      <c r="G18" s="28">
        <v>4.45</v>
      </c>
      <c r="H18" s="28">
        <f t="shared" si="0"/>
        <v>1.03</v>
      </c>
      <c r="I18" s="28">
        <f t="shared" si="1"/>
        <v>2.0699999999999998</v>
      </c>
      <c r="J18" s="28">
        <f t="shared" si="2"/>
        <v>4.4300000000000006</v>
      </c>
      <c r="K18" s="30" t="s">
        <v>240</v>
      </c>
      <c r="L18" s="28">
        <v>1.03</v>
      </c>
      <c r="M18" s="28">
        <v>2.0699999999999998</v>
      </c>
      <c r="N18" s="28">
        <v>4.4300000000000006</v>
      </c>
      <c r="O18" s="29"/>
    </row>
    <row r="19" spans="1:15" ht="15.75" x14ac:dyDescent="0.25">
      <c r="A19" s="27">
        <v>15</v>
      </c>
      <c r="B19" s="28">
        <v>4.4700000000000006</v>
      </c>
      <c r="C19" s="58">
        <v>9.02</v>
      </c>
      <c r="D19" s="29" t="s">
        <v>178</v>
      </c>
      <c r="E19" s="28">
        <v>1.02</v>
      </c>
      <c r="F19" s="28">
        <v>2.09</v>
      </c>
      <c r="G19" s="28">
        <v>4.49</v>
      </c>
      <c r="H19" s="28">
        <f t="shared" si="0"/>
        <v>1</v>
      </c>
      <c r="I19" s="28">
        <f t="shared" si="1"/>
        <v>2.0699999999999998</v>
      </c>
      <c r="J19" s="28">
        <f t="shared" si="2"/>
        <v>4.4700000000000006</v>
      </c>
      <c r="K19" s="30" t="s">
        <v>212</v>
      </c>
      <c r="L19" s="28">
        <v>1</v>
      </c>
      <c r="M19" s="28">
        <v>2.0699999999999998</v>
      </c>
      <c r="N19" s="28">
        <v>4.4700000000000006</v>
      </c>
      <c r="O19" s="29"/>
    </row>
    <row r="20" spans="1:15" ht="15.75" x14ac:dyDescent="0.25">
      <c r="A20" s="27">
        <v>16</v>
      </c>
      <c r="B20" s="28">
        <v>4.4800000000000004</v>
      </c>
      <c r="C20" s="58">
        <v>9.02</v>
      </c>
      <c r="D20" s="29" t="s">
        <v>182</v>
      </c>
      <c r="E20" s="28">
        <v>1.05</v>
      </c>
      <c r="F20" s="28">
        <v>2.15</v>
      </c>
      <c r="G20" s="28">
        <v>4.5</v>
      </c>
      <c r="H20" s="28">
        <f t="shared" si="0"/>
        <v>1.03</v>
      </c>
      <c r="I20" s="28">
        <f t="shared" si="1"/>
        <v>2.13</v>
      </c>
      <c r="J20" s="28">
        <f t="shared" si="2"/>
        <v>4.4800000000000004</v>
      </c>
      <c r="K20" s="30" t="s">
        <v>225</v>
      </c>
      <c r="L20" s="28">
        <v>1.03</v>
      </c>
      <c r="M20" s="28">
        <v>2.13</v>
      </c>
      <c r="N20" s="28">
        <v>4.4800000000000004</v>
      </c>
      <c r="O20" s="29"/>
    </row>
    <row r="21" spans="1:15" ht="15.75" x14ac:dyDescent="0.25">
      <c r="A21" s="27" t="s">
        <v>195</v>
      </c>
      <c r="B21" s="28">
        <v>4.5</v>
      </c>
      <c r="C21" s="58">
        <v>9.02</v>
      </c>
      <c r="D21" s="29" t="s">
        <v>122</v>
      </c>
      <c r="E21" s="28">
        <v>1.02</v>
      </c>
      <c r="F21" s="28">
        <v>2.09</v>
      </c>
      <c r="G21" s="28">
        <v>4.5199999999999996</v>
      </c>
      <c r="H21" s="28">
        <f t="shared" si="0"/>
        <v>1</v>
      </c>
      <c r="I21" s="28">
        <f t="shared" si="1"/>
        <v>2.0699999999999998</v>
      </c>
      <c r="J21" s="28">
        <f t="shared" si="2"/>
        <v>4.5</v>
      </c>
      <c r="K21" s="30" t="s">
        <v>230</v>
      </c>
      <c r="L21" s="28">
        <v>1</v>
      </c>
      <c r="M21" s="28">
        <v>2.0699999999999998</v>
      </c>
      <c r="N21" s="28">
        <v>4.5</v>
      </c>
      <c r="O21" s="29"/>
    </row>
    <row r="22" spans="1:15" ht="15.75" x14ac:dyDescent="0.25">
      <c r="A22" s="27" t="s">
        <v>195</v>
      </c>
      <c r="B22" s="28">
        <v>4.5</v>
      </c>
      <c r="C22" s="58">
        <v>9.02</v>
      </c>
      <c r="D22" s="29" t="s">
        <v>158</v>
      </c>
      <c r="E22" s="28">
        <v>1.02</v>
      </c>
      <c r="F22" s="28">
        <v>2.09</v>
      </c>
      <c r="G22" s="28">
        <v>4.5199999999999996</v>
      </c>
      <c r="H22" s="28">
        <f t="shared" si="0"/>
        <v>1</v>
      </c>
      <c r="I22" s="28">
        <f t="shared" si="1"/>
        <v>2.0699999999999998</v>
      </c>
      <c r="J22" s="28">
        <f t="shared" si="2"/>
        <v>4.5</v>
      </c>
      <c r="K22" s="30" t="s">
        <v>230</v>
      </c>
      <c r="L22" s="28">
        <v>1</v>
      </c>
      <c r="M22" s="28">
        <v>2.0699999999999998</v>
      </c>
      <c r="N22" s="28">
        <v>4.5</v>
      </c>
      <c r="O22" s="29"/>
    </row>
    <row r="23" spans="1:15" ht="15.75" x14ac:dyDescent="0.25">
      <c r="A23" s="27" t="s">
        <v>195</v>
      </c>
      <c r="B23" s="28">
        <v>4.5</v>
      </c>
      <c r="C23" s="58">
        <v>9.02</v>
      </c>
      <c r="D23" s="29" t="s">
        <v>186</v>
      </c>
      <c r="E23" s="28">
        <v>1.0900000000000001</v>
      </c>
      <c r="F23" s="28">
        <v>2.25</v>
      </c>
      <c r="G23" s="28">
        <v>4.5199999999999996</v>
      </c>
      <c r="H23" s="28">
        <f t="shared" si="0"/>
        <v>1.07</v>
      </c>
      <c r="I23" s="28">
        <f t="shared" si="1"/>
        <v>2.23</v>
      </c>
      <c r="J23" s="28">
        <f t="shared" si="2"/>
        <v>4.5</v>
      </c>
      <c r="K23" s="30" t="s">
        <v>212</v>
      </c>
      <c r="L23" s="28">
        <v>1.07</v>
      </c>
      <c r="M23" s="28">
        <v>2.23</v>
      </c>
      <c r="N23" s="28">
        <v>4.5</v>
      </c>
      <c r="O23" s="29"/>
    </row>
    <row r="24" spans="1:15" ht="15.75" x14ac:dyDescent="0.25">
      <c r="A24" s="27">
        <v>20</v>
      </c>
      <c r="B24" s="28">
        <v>4.5100000000000007</v>
      </c>
      <c r="C24" s="58">
        <v>9.02</v>
      </c>
      <c r="D24" s="29" t="s">
        <v>180</v>
      </c>
      <c r="E24" s="28">
        <v>1.08</v>
      </c>
      <c r="F24" s="28">
        <v>2.19</v>
      </c>
      <c r="G24" s="28">
        <v>4.53</v>
      </c>
      <c r="H24" s="28">
        <f t="shared" si="0"/>
        <v>1.06</v>
      </c>
      <c r="I24" s="28">
        <f t="shared" si="1"/>
        <v>2.17</v>
      </c>
      <c r="J24" s="28">
        <f t="shared" si="2"/>
        <v>4.5100000000000007</v>
      </c>
      <c r="K24" s="30" t="s">
        <v>226</v>
      </c>
      <c r="L24" s="28">
        <v>1.06</v>
      </c>
      <c r="M24" s="28">
        <v>2.17</v>
      </c>
      <c r="N24" s="28">
        <v>4.5100000000000007</v>
      </c>
      <c r="O24" s="29"/>
    </row>
    <row r="25" spans="1:15" ht="15.75" x14ac:dyDescent="0.25">
      <c r="A25" s="27" t="s">
        <v>45</v>
      </c>
      <c r="B25" s="28">
        <v>4.54</v>
      </c>
      <c r="C25" s="58">
        <v>9.02</v>
      </c>
      <c r="D25" s="29" t="s">
        <v>151</v>
      </c>
      <c r="E25" s="28">
        <v>1.1000000000000001</v>
      </c>
      <c r="F25" s="28">
        <v>2.2200000000000002</v>
      </c>
      <c r="G25" s="28">
        <v>4.5599999999999996</v>
      </c>
      <c r="H25" s="28">
        <f t="shared" si="0"/>
        <v>1.08</v>
      </c>
      <c r="I25" s="28">
        <f t="shared" si="1"/>
        <v>2.2000000000000002</v>
      </c>
      <c r="J25" s="28">
        <f t="shared" si="2"/>
        <v>4.54</v>
      </c>
      <c r="K25" s="30" t="s">
        <v>234</v>
      </c>
      <c r="L25" s="28">
        <v>1.08</v>
      </c>
      <c r="M25" s="28">
        <v>2.2000000000000002</v>
      </c>
      <c r="N25" s="28">
        <v>4.54</v>
      </c>
      <c r="O25" s="29"/>
    </row>
    <row r="26" spans="1:15" ht="15.75" x14ac:dyDescent="0.25">
      <c r="A26" s="27" t="s">
        <v>45</v>
      </c>
      <c r="B26" s="28">
        <v>4.54</v>
      </c>
      <c r="C26" s="58">
        <v>9.02</v>
      </c>
      <c r="D26" s="29" t="s">
        <v>164</v>
      </c>
      <c r="E26" s="28"/>
      <c r="F26" s="28"/>
      <c r="G26" s="28"/>
      <c r="H26" s="28"/>
      <c r="I26" s="28"/>
      <c r="J26" s="28"/>
      <c r="K26" s="30" t="s">
        <v>234</v>
      </c>
      <c r="L26" s="28">
        <v>1.08</v>
      </c>
      <c r="M26" s="28">
        <v>2.2000000000000002</v>
      </c>
      <c r="N26" s="28">
        <v>4.54</v>
      </c>
      <c r="O26" s="29"/>
    </row>
    <row r="27" spans="1:15" ht="15.75" x14ac:dyDescent="0.25">
      <c r="A27" s="27" t="s">
        <v>45</v>
      </c>
      <c r="B27" s="28">
        <v>4.54</v>
      </c>
      <c r="C27" s="58">
        <v>9.02</v>
      </c>
      <c r="D27" s="29" t="s">
        <v>153</v>
      </c>
      <c r="E27" s="28">
        <v>1.08</v>
      </c>
      <c r="F27" s="28">
        <v>2.2000000000000002</v>
      </c>
      <c r="G27" s="28">
        <v>4.5599999999999996</v>
      </c>
      <c r="H27" s="28">
        <f t="shared" si="0"/>
        <v>1.06</v>
      </c>
      <c r="I27" s="28">
        <f t="shared" si="1"/>
        <v>2.1800000000000002</v>
      </c>
      <c r="J27" s="28">
        <f t="shared" si="2"/>
        <v>4.54</v>
      </c>
      <c r="K27" s="30" t="s">
        <v>218</v>
      </c>
      <c r="L27" s="28">
        <v>1.06</v>
      </c>
      <c r="M27" s="28">
        <v>2.1800000000000002</v>
      </c>
      <c r="N27" s="28">
        <v>4.54</v>
      </c>
      <c r="O27" s="29"/>
    </row>
    <row r="28" spans="1:15" ht="15.75" x14ac:dyDescent="0.25">
      <c r="A28" s="27" t="s">
        <v>299</v>
      </c>
      <c r="B28" s="28">
        <v>5</v>
      </c>
      <c r="C28" s="58">
        <v>9.02</v>
      </c>
      <c r="D28" s="29" t="s">
        <v>133</v>
      </c>
      <c r="E28" s="28">
        <v>1.05</v>
      </c>
      <c r="F28" s="28">
        <v>2.19</v>
      </c>
      <c r="G28" s="28">
        <v>5.0199999999999996</v>
      </c>
      <c r="H28" s="28">
        <f t="shared" si="0"/>
        <v>1.03</v>
      </c>
      <c r="I28" s="28">
        <f t="shared" si="1"/>
        <v>2.17</v>
      </c>
      <c r="J28" s="28">
        <f t="shared" si="2"/>
        <v>5</v>
      </c>
      <c r="K28" s="30" t="s">
        <v>239</v>
      </c>
      <c r="L28" s="28">
        <v>1.03</v>
      </c>
      <c r="M28" s="28">
        <v>2.17</v>
      </c>
      <c r="N28" s="28">
        <v>5</v>
      </c>
      <c r="O28" s="29"/>
    </row>
    <row r="29" spans="1:15" ht="15.75" x14ac:dyDescent="0.25">
      <c r="A29" s="27" t="s">
        <v>299</v>
      </c>
      <c r="B29" s="28">
        <v>5</v>
      </c>
      <c r="C29" s="58">
        <v>9.02</v>
      </c>
      <c r="D29" s="29" t="s">
        <v>179</v>
      </c>
      <c r="E29" s="28">
        <v>1.05</v>
      </c>
      <c r="F29" s="28">
        <v>2.19</v>
      </c>
      <c r="G29" s="28">
        <v>5.0199999999999996</v>
      </c>
      <c r="H29" s="28">
        <f t="shared" si="0"/>
        <v>1.03</v>
      </c>
      <c r="I29" s="28">
        <f t="shared" si="1"/>
        <v>2.17</v>
      </c>
      <c r="J29" s="28">
        <f t="shared" si="2"/>
        <v>5</v>
      </c>
      <c r="K29" s="30" t="s">
        <v>239</v>
      </c>
      <c r="L29" s="28">
        <v>1.03</v>
      </c>
      <c r="M29" s="28">
        <v>2.17</v>
      </c>
      <c r="N29" s="28">
        <v>5</v>
      </c>
      <c r="O29" s="29"/>
    </row>
    <row r="30" spans="1:15" ht="15.75" x14ac:dyDescent="0.25">
      <c r="A30" s="27">
        <v>26</v>
      </c>
      <c r="B30" s="28">
        <v>5.0200000000000005</v>
      </c>
      <c r="C30" s="58">
        <v>9.02</v>
      </c>
      <c r="D30" s="29" t="s">
        <v>168</v>
      </c>
      <c r="E30" s="28">
        <v>1.05</v>
      </c>
      <c r="F30" s="28">
        <v>2.15</v>
      </c>
      <c r="G30" s="28">
        <v>5.04</v>
      </c>
      <c r="H30" s="28">
        <f t="shared" si="0"/>
        <v>1.03</v>
      </c>
      <c r="I30" s="28">
        <f t="shared" si="1"/>
        <v>2.13</v>
      </c>
      <c r="J30" s="28">
        <f t="shared" si="2"/>
        <v>5.0200000000000005</v>
      </c>
      <c r="K30" s="30" t="s">
        <v>232</v>
      </c>
      <c r="L30" s="28">
        <v>1.03</v>
      </c>
      <c r="M30" s="28">
        <v>2.13</v>
      </c>
      <c r="N30" s="28">
        <v>5.0200000000000005</v>
      </c>
      <c r="O30" s="29"/>
    </row>
    <row r="31" spans="1:15" ht="15.75" x14ac:dyDescent="0.25">
      <c r="A31" s="27" t="s">
        <v>271</v>
      </c>
      <c r="B31" s="28">
        <v>5.03</v>
      </c>
      <c r="C31" s="58">
        <v>9.02</v>
      </c>
      <c r="D31" s="29" t="s">
        <v>134</v>
      </c>
      <c r="E31" s="28">
        <v>1.04</v>
      </c>
      <c r="F31" s="28">
        <v>2.25</v>
      </c>
      <c r="G31" s="28">
        <v>5.05</v>
      </c>
      <c r="H31" s="28">
        <f t="shared" si="0"/>
        <v>1.02</v>
      </c>
      <c r="I31" s="28">
        <f t="shared" si="1"/>
        <v>2.23</v>
      </c>
      <c r="J31" s="28">
        <f t="shared" si="2"/>
        <v>5.03</v>
      </c>
      <c r="K31" s="30" t="s">
        <v>233</v>
      </c>
      <c r="L31" s="28">
        <v>1.02</v>
      </c>
      <c r="M31" s="28">
        <v>2.23</v>
      </c>
      <c r="N31" s="28">
        <v>5.03</v>
      </c>
      <c r="O31" s="29"/>
    </row>
    <row r="32" spans="1:15" ht="15.75" x14ac:dyDescent="0.25">
      <c r="A32" s="27" t="s">
        <v>271</v>
      </c>
      <c r="B32" s="28">
        <v>5.03</v>
      </c>
      <c r="C32" s="58">
        <v>9.02</v>
      </c>
      <c r="D32" s="29" t="s">
        <v>167</v>
      </c>
      <c r="E32" s="28">
        <v>1.0900000000000001</v>
      </c>
      <c r="F32" s="28">
        <v>2.25</v>
      </c>
      <c r="G32" s="28">
        <v>5.05</v>
      </c>
      <c r="H32" s="28">
        <f t="shared" si="0"/>
        <v>1.07</v>
      </c>
      <c r="I32" s="28">
        <f t="shared" si="1"/>
        <v>2.23</v>
      </c>
      <c r="J32" s="28">
        <f t="shared" si="2"/>
        <v>5.03</v>
      </c>
      <c r="K32" s="30" t="s">
        <v>247</v>
      </c>
      <c r="L32" s="28">
        <v>1.07</v>
      </c>
      <c r="M32" s="28">
        <v>2.23</v>
      </c>
      <c r="N32" s="28">
        <v>5.03</v>
      </c>
      <c r="O32" s="29"/>
    </row>
    <row r="33" spans="1:15" x14ac:dyDescent="0.25">
      <c r="A33" s="27" t="s">
        <v>271</v>
      </c>
      <c r="B33" s="27">
        <v>5.03</v>
      </c>
      <c r="C33" s="29">
        <v>9.02</v>
      </c>
      <c r="D33" s="29" t="s">
        <v>183</v>
      </c>
      <c r="E33" s="27"/>
      <c r="F33" s="27"/>
      <c r="G33" s="27"/>
      <c r="H33" s="27"/>
      <c r="I33" s="27"/>
      <c r="J33" s="27"/>
      <c r="K33" s="65" t="s">
        <v>247</v>
      </c>
      <c r="L33" s="27">
        <v>1.07</v>
      </c>
      <c r="M33" s="27">
        <v>2.23</v>
      </c>
      <c r="N33" s="27">
        <v>5.03</v>
      </c>
      <c r="O33" s="29"/>
    </row>
    <row r="34" spans="1:15" ht="15.75" x14ac:dyDescent="0.25">
      <c r="A34" s="27" t="s">
        <v>271</v>
      </c>
      <c r="B34" s="28">
        <v>5.03</v>
      </c>
      <c r="C34" s="58">
        <v>9.02</v>
      </c>
      <c r="D34" s="29" t="s">
        <v>117</v>
      </c>
      <c r="E34" s="28">
        <v>1.0900000000000001</v>
      </c>
      <c r="F34" s="28">
        <v>2.2200000000000002</v>
      </c>
      <c r="G34" s="28">
        <v>5.05</v>
      </c>
      <c r="H34" s="28">
        <f t="shared" si="0"/>
        <v>1.07</v>
      </c>
      <c r="I34" s="28">
        <f t="shared" si="1"/>
        <v>2.2000000000000002</v>
      </c>
      <c r="J34" s="28">
        <f t="shared" si="2"/>
        <v>5.03</v>
      </c>
      <c r="K34" s="30" t="s">
        <v>218</v>
      </c>
      <c r="L34" s="28">
        <v>1.07</v>
      </c>
      <c r="M34" s="28">
        <v>2.2000000000000002</v>
      </c>
      <c r="N34" s="28">
        <v>5.03</v>
      </c>
      <c r="O34" s="29"/>
    </row>
    <row r="35" spans="1:15" ht="15.75" x14ac:dyDescent="0.25">
      <c r="A35" s="27">
        <v>31</v>
      </c>
      <c r="B35" s="28">
        <v>5.04</v>
      </c>
      <c r="C35" s="58">
        <v>9.02</v>
      </c>
      <c r="D35" s="29" t="s">
        <v>161</v>
      </c>
      <c r="E35" s="28">
        <v>1.06</v>
      </c>
      <c r="F35" s="28"/>
      <c r="G35" s="28">
        <v>5.0599999999999996</v>
      </c>
      <c r="H35" s="28">
        <f>E35-0.02</f>
        <v>1.04</v>
      </c>
      <c r="I35" s="28">
        <f>F35-0.02</f>
        <v>-0.02</v>
      </c>
      <c r="J35" s="28">
        <f>G35-0.02</f>
        <v>5.04</v>
      </c>
      <c r="K35" s="30" t="s">
        <v>246</v>
      </c>
      <c r="L35" s="28">
        <v>1.04</v>
      </c>
      <c r="M35" s="28">
        <v>-0.02</v>
      </c>
      <c r="N35" s="28">
        <v>5.04</v>
      </c>
      <c r="O35" s="29"/>
    </row>
    <row r="36" spans="1:15" ht="15.75" x14ac:dyDescent="0.25">
      <c r="A36" s="27">
        <v>32</v>
      </c>
      <c r="B36" s="28">
        <v>5.08</v>
      </c>
      <c r="C36" s="58">
        <v>9.02</v>
      </c>
      <c r="D36" s="29" t="s">
        <v>131</v>
      </c>
      <c r="E36" s="28">
        <v>1.08</v>
      </c>
      <c r="F36" s="28">
        <v>2.2000000000000002</v>
      </c>
      <c r="G36" s="28">
        <v>5.0999999999999996</v>
      </c>
      <c r="H36" s="28">
        <f t="shared" si="0"/>
        <v>1.06</v>
      </c>
      <c r="I36" s="28">
        <f t="shared" si="1"/>
        <v>2.1800000000000002</v>
      </c>
      <c r="J36" s="28">
        <f t="shared" si="2"/>
        <v>5.08</v>
      </c>
      <c r="K36" s="30" t="s">
        <v>226</v>
      </c>
      <c r="L36" s="28">
        <v>1.06</v>
      </c>
      <c r="M36" s="28">
        <v>2.1800000000000002</v>
      </c>
      <c r="N36" s="28">
        <v>5.08</v>
      </c>
      <c r="O36" s="29"/>
    </row>
    <row r="37" spans="1:15" ht="15.75" x14ac:dyDescent="0.25">
      <c r="A37" s="27">
        <v>33</v>
      </c>
      <c r="B37" s="28">
        <v>5.1100000000000003</v>
      </c>
      <c r="C37" s="58">
        <v>9.02</v>
      </c>
      <c r="D37" s="29" t="s">
        <v>140</v>
      </c>
      <c r="E37" s="28">
        <v>1.06</v>
      </c>
      <c r="F37" s="28">
        <v>2.15</v>
      </c>
      <c r="G37" s="28">
        <v>5.13</v>
      </c>
      <c r="H37" s="28">
        <f t="shared" si="0"/>
        <v>1.04</v>
      </c>
      <c r="I37" s="28">
        <f t="shared" si="1"/>
        <v>2.13</v>
      </c>
      <c r="J37" s="28">
        <f t="shared" si="2"/>
        <v>5.1100000000000003</v>
      </c>
      <c r="K37" s="30" t="s">
        <v>249</v>
      </c>
      <c r="L37" s="28">
        <v>1.04</v>
      </c>
      <c r="M37" s="28">
        <v>2.13</v>
      </c>
      <c r="N37" s="28">
        <v>5.1100000000000003</v>
      </c>
      <c r="O37" s="29"/>
    </row>
    <row r="38" spans="1:15" ht="15.75" x14ac:dyDescent="0.25">
      <c r="A38" s="27" t="s">
        <v>47</v>
      </c>
      <c r="B38" s="28">
        <v>5.1400000000000006</v>
      </c>
      <c r="C38" s="58">
        <v>9.02</v>
      </c>
      <c r="D38" s="29" t="s">
        <v>138</v>
      </c>
      <c r="E38" s="28">
        <v>1.08</v>
      </c>
      <c r="F38" s="28">
        <v>2.2400000000000002</v>
      </c>
      <c r="G38" s="28">
        <v>5.16</v>
      </c>
      <c r="H38" s="28">
        <f t="shared" si="0"/>
        <v>1.06</v>
      </c>
      <c r="I38" s="28">
        <f t="shared" si="1"/>
        <v>2.2200000000000002</v>
      </c>
      <c r="J38" s="28">
        <f t="shared" si="2"/>
        <v>5.1400000000000006</v>
      </c>
      <c r="K38" s="30" t="s">
        <v>218</v>
      </c>
      <c r="L38" s="28">
        <v>1.06</v>
      </c>
      <c r="M38" s="28">
        <v>2.2200000000000002</v>
      </c>
      <c r="N38" s="28">
        <v>5.1400000000000006</v>
      </c>
      <c r="O38" s="29"/>
    </row>
    <row r="39" spans="1:15" ht="15.75" x14ac:dyDescent="0.25">
      <c r="A39" s="27" t="s">
        <v>47</v>
      </c>
      <c r="B39" s="28">
        <v>5.1400000000000006</v>
      </c>
      <c r="C39" s="58">
        <v>9.02</v>
      </c>
      <c r="D39" s="29" t="s">
        <v>171</v>
      </c>
      <c r="E39" s="28">
        <v>1.08</v>
      </c>
      <c r="F39" s="28">
        <v>2.2400000000000002</v>
      </c>
      <c r="G39" s="28">
        <v>5.16</v>
      </c>
      <c r="H39" s="28">
        <f t="shared" si="0"/>
        <v>1.06</v>
      </c>
      <c r="I39" s="28">
        <f t="shared" si="1"/>
        <v>2.2200000000000002</v>
      </c>
      <c r="J39" s="28">
        <f t="shared" si="2"/>
        <v>5.1400000000000006</v>
      </c>
      <c r="K39" s="30" t="s">
        <v>218</v>
      </c>
      <c r="L39" s="28">
        <v>1.06</v>
      </c>
      <c r="M39" s="28">
        <v>2.2200000000000002</v>
      </c>
      <c r="N39" s="28">
        <v>5.1400000000000006</v>
      </c>
      <c r="O39" s="29"/>
    </row>
    <row r="40" spans="1:15" ht="15.75" x14ac:dyDescent="0.25">
      <c r="A40" s="27" t="s">
        <v>288</v>
      </c>
      <c r="B40" s="28">
        <v>5.2</v>
      </c>
      <c r="C40" s="58">
        <v>9.02</v>
      </c>
      <c r="D40" s="29" t="s">
        <v>176</v>
      </c>
      <c r="E40" s="28">
        <v>1.1399999999999999</v>
      </c>
      <c r="F40" s="28">
        <v>2.33</v>
      </c>
      <c r="G40" s="28">
        <v>5.22</v>
      </c>
      <c r="H40" s="28">
        <f t="shared" si="0"/>
        <v>1.1199999999999999</v>
      </c>
      <c r="I40" s="28">
        <f t="shared" si="1"/>
        <v>2.31</v>
      </c>
      <c r="J40" s="28">
        <f t="shared" si="2"/>
        <v>5.2</v>
      </c>
      <c r="K40" s="30" t="s">
        <v>218</v>
      </c>
      <c r="L40" s="28">
        <v>1.1199999999999999</v>
      </c>
      <c r="M40" s="28">
        <v>2.31</v>
      </c>
      <c r="N40" s="28">
        <v>5.2</v>
      </c>
      <c r="O40" s="29"/>
    </row>
    <row r="41" spans="1:15" ht="15.75" x14ac:dyDescent="0.25">
      <c r="A41" s="27" t="s">
        <v>288</v>
      </c>
      <c r="B41" s="28">
        <v>5.2</v>
      </c>
      <c r="C41" s="58">
        <v>9.02</v>
      </c>
      <c r="D41" s="29" t="s">
        <v>190</v>
      </c>
      <c r="E41" s="28">
        <v>1.1399999999999999</v>
      </c>
      <c r="F41" s="28">
        <v>2.29</v>
      </c>
      <c r="G41" s="28">
        <v>5.22</v>
      </c>
      <c r="H41" s="28">
        <f t="shared" si="0"/>
        <v>1.1199999999999999</v>
      </c>
      <c r="I41" s="28">
        <f t="shared" si="1"/>
        <v>2.27</v>
      </c>
      <c r="J41" s="28">
        <f t="shared" si="2"/>
        <v>5.2</v>
      </c>
      <c r="K41" s="30" t="s">
        <v>233</v>
      </c>
      <c r="L41" s="28">
        <v>1.1199999999999999</v>
      </c>
      <c r="M41" s="28">
        <v>2.27</v>
      </c>
      <c r="N41" s="28">
        <v>5.2</v>
      </c>
      <c r="O41" s="29"/>
    </row>
    <row r="42" spans="1:15" ht="15.75" x14ac:dyDescent="0.25">
      <c r="A42" s="27" t="s">
        <v>288</v>
      </c>
      <c r="B42" s="28">
        <v>5.2</v>
      </c>
      <c r="C42" s="58">
        <v>9.02</v>
      </c>
      <c r="D42" s="29" t="s">
        <v>174</v>
      </c>
      <c r="E42" s="28">
        <v>1.1200000000000001</v>
      </c>
      <c r="F42" s="28">
        <v>2.3199999999999998</v>
      </c>
      <c r="G42" s="28">
        <v>5.22</v>
      </c>
      <c r="H42" s="28">
        <f t="shared" si="0"/>
        <v>1.1000000000000001</v>
      </c>
      <c r="I42" s="28">
        <f t="shared" si="1"/>
        <v>2.2999999999999998</v>
      </c>
      <c r="J42" s="28">
        <f t="shared" si="2"/>
        <v>5.2</v>
      </c>
      <c r="K42" s="30" t="s">
        <v>244</v>
      </c>
      <c r="L42" s="28">
        <v>1.1000000000000001</v>
      </c>
      <c r="M42" s="28">
        <v>2.2999999999999998</v>
      </c>
      <c r="N42" s="28">
        <v>5.2</v>
      </c>
      <c r="O42" s="29"/>
    </row>
    <row r="43" spans="1:15" ht="15.75" x14ac:dyDescent="0.25">
      <c r="A43" s="27" t="s">
        <v>289</v>
      </c>
      <c r="B43" s="28">
        <v>5.23</v>
      </c>
      <c r="C43" s="58">
        <v>9.02</v>
      </c>
      <c r="D43" s="29" t="s">
        <v>135</v>
      </c>
      <c r="E43" s="28">
        <v>1.05</v>
      </c>
      <c r="F43" s="28">
        <v>2.19</v>
      </c>
      <c r="G43" s="28">
        <v>5.25</v>
      </c>
      <c r="H43" s="28">
        <f t="shared" si="0"/>
        <v>1.03</v>
      </c>
      <c r="I43" s="28">
        <f t="shared" si="1"/>
        <v>2.17</v>
      </c>
      <c r="J43" s="28">
        <f t="shared" si="2"/>
        <v>5.23</v>
      </c>
      <c r="K43" s="30" t="s">
        <v>233</v>
      </c>
      <c r="L43" s="28">
        <v>1.03</v>
      </c>
      <c r="M43" s="28">
        <v>2.17</v>
      </c>
      <c r="N43" s="28">
        <v>5.23</v>
      </c>
      <c r="O43" s="29"/>
    </row>
    <row r="44" spans="1:15" ht="15.75" x14ac:dyDescent="0.25">
      <c r="A44" s="27" t="s">
        <v>289</v>
      </c>
      <c r="B44" s="28">
        <v>5.23</v>
      </c>
      <c r="C44" s="58">
        <v>9.02</v>
      </c>
      <c r="D44" s="29" t="s">
        <v>132</v>
      </c>
      <c r="E44" s="28">
        <v>1.0900000000000001</v>
      </c>
      <c r="F44" s="28">
        <v>2.2000000000000002</v>
      </c>
      <c r="G44" s="28">
        <v>5.25</v>
      </c>
      <c r="H44" s="28">
        <f t="shared" si="0"/>
        <v>1.07</v>
      </c>
      <c r="I44" s="28">
        <f t="shared" si="1"/>
        <v>2.1800000000000002</v>
      </c>
      <c r="J44" s="28">
        <f t="shared" si="2"/>
        <v>5.23</v>
      </c>
      <c r="K44" s="30" t="s">
        <v>242</v>
      </c>
      <c r="L44" s="28">
        <v>1.07</v>
      </c>
      <c r="M44" s="28">
        <v>2.1800000000000002</v>
      </c>
      <c r="N44" s="28">
        <v>5.23</v>
      </c>
      <c r="O44" s="29"/>
    </row>
    <row r="45" spans="1:15" ht="15.75" x14ac:dyDescent="0.25">
      <c r="A45" s="27">
        <v>41</v>
      </c>
      <c r="B45" s="28">
        <v>5.24</v>
      </c>
      <c r="C45" s="58">
        <v>9.02</v>
      </c>
      <c r="D45" s="29" t="s">
        <v>141</v>
      </c>
      <c r="E45" s="28">
        <v>1.06</v>
      </c>
      <c r="F45" s="28">
        <v>2.15</v>
      </c>
      <c r="G45" s="28">
        <v>5.26</v>
      </c>
      <c r="H45" s="28">
        <f t="shared" si="0"/>
        <v>1.04</v>
      </c>
      <c r="I45" s="28">
        <f t="shared" si="1"/>
        <v>2.13</v>
      </c>
      <c r="J45" s="28">
        <f t="shared" si="2"/>
        <v>5.24</v>
      </c>
      <c r="K45" s="30" t="s">
        <v>243</v>
      </c>
      <c r="L45" s="28">
        <v>1.04</v>
      </c>
      <c r="M45" s="28">
        <v>2.13</v>
      </c>
      <c r="N45" s="28">
        <v>5.24</v>
      </c>
      <c r="O45" s="29"/>
    </row>
    <row r="46" spans="1:15" ht="15.75" x14ac:dyDescent="0.25">
      <c r="A46" s="27">
        <v>42</v>
      </c>
      <c r="B46" s="28">
        <v>5.28</v>
      </c>
      <c r="C46" s="58">
        <v>9.02</v>
      </c>
      <c r="D46" s="29" t="s">
        <v>150</v>
      </c>
      <c r="E46" s="28">
        <v>1.1399999999999999</v>
      </c>
      <c r="F46" s="28">
        <v>2.35</v>
      </c>
      <c r="G46" s="28">
        <v>5.3</v>
      </c>
      <c r="H46" s="28">
        <f t="shared" si="0"/>
        <v>1.1199999999999999</v>
      </c>
      <c r="I46" s="28">
        <f t="shared" si="1"/>
        <v>2.33</v>
      </c>
      <c r="J46" s="28">
        <f t="shared" si="2"/>
        <v>5.28</v>
      </c>
      <c r="K46" s="30" t="s">
        <v>212</v>
      </c>
      <c r="L46" s="28">
        <v>1.1199999999999999</v>
      </c>
      <c r="M46" s="28">
        <v>2.33</v>
      </c>
      <c r="N46" s="28">
        <v>5.28</v>
      </c>
      <c r="O46" s="29"/>
    </row>
    <row r="47" spans="1:15" x14ac:dyDescent="0.25">
      <c r="A47" s="27">
        <v>43</v>
      </c>
      <c r="B47" s="28">
        <v>5.32</v>
      </c>
      <c r="C47" s="57" t="s">
        <v>200</v>
      </c>
      <c r="D47" s="57" t="s">
        <v>143</v>
      </c>
      <c r="E47" s="28">
        <v>0.31</v>
      </c>
      <c r="F47" s="28">
        <v>1.52</v>
      </c>
      <c r="G47" s="28">
        <v>4.4400000000000004</v>
      </c>
      <c r="H47" s="28">
        <f>E47+0.48</f>
        <v>0.79</v>
      </c>
      <c r="I47" s="28">
        <f>F47+0.48</f>
        <v>2</v>
      </c>
      <c r="J47" s="28">
        <f>G47+0.48</f>
        <v>4.92</v>
      </c>
      <c r="K47" s="30" t="s">
        <v>218</v>
      </c>
      <c r="L47" s="28">
        <v>1.19</v>
      </c>
      <c r="M47" s="28">
        <v>2.4</v>
      </c>
      <c r="N47" s="28">
        <v>5.32</v>
      </c>
      <c r="O47" s="57" t="s">
        <v>281</v>
      </c>
    </row>
    <row r="48" spans="1:15" x14ac:dyDescent="0.25">
      <c r="A48" s="27">
        <v>44</v>
      </c>
      <c r="B48" s="28">
        <v>5.33</v>
      </c>
      <c r="C48" s="57" t="s">
        <v>200</v>
      </c>
      <c r="D48" s="57" t="s">
        <v>191</v>
      </c>
      <c r="E48" s="28">
        <v>0.3</v>
      </c>
      <c r="F48" s="28">
        <v>1.52</v>
      </c>
      <c r="G48" s="28">
        <v>4.45</v>
      </c>
      <c r="H48" s="28">
        <f>E48+0.48</f>
        <v>0.78</v>
      </c>
      <c r="I48" s="28">
        <v>3.04</v>
      </c>
      <c r="J48" s="28">
        <f>G48+1.12</f>
        <v>5.57</v>
      </c>
      <c r="K48" s="30" t="s">
        <v>218</v>
      </c>
      <c r="L48" s="28">
        <v>1.18</v>
      </c>
      <c r="M48" s="28">
        <v>2.4</v>
      </c>
      <c r="N48" s="28">
        <v>5.33</v>
      </c>
      <c r="O48" s="57" t="s">
        <v>281</v>
      </c>
    </row>
    <row r="49" spans="1:20" x14ac:dyDescent="0.25">
      <c r="A49" s="27" t="s">
        <v>290</v>
      </c>
      <c r="B49" s="28">
        <v>5.4</v>
      </c>
      <c r="C49" s="34">
        <v>9.02</v>
      </c>
      <c r="D49" s="29" t="s">
        <v>177</v>
      </c>
      <c r="E49" s="28">
        <v>1.1399999999999999</v>
      </c>
      <c r="F49" s="28">
        <v>2.4</v>
      </c>
      <c r="G49" s="28">
        <v>5.42</v>
      </c>
      <c r="H49" s="28">
        <f t="shared" ref="H49:H57" si="3">E49-0.02</f>
        <v>1.1199999999999999</v>
      </c>
      <c r="I49" s="28">
        <f t="shared" ref="I49:I57" si="4">F49-0.02</f>
        <v>2.38</v>
      </c>
      <c r="J49" s="28">
        <f t="shared" ref="J49:J57" si="5">G49-0.02</f>
        <v>5.4</v>
      </c>
      <c r="K49" s="30" t="s">
        <v>212</v>
      </c>
      <c r="L49" s="28">
        <v>1.1199999999999999</v>
      </c>
      <c r="M49" s="28">
        <v>2.38</v>
      </c>
      <c r="N49" s="28">
        <v>5.4</v>
      </c>
      <c r="O49" s="34"/>
      <c r="P49" s="6"/>
      <c r="Q49" s="6"/>
      <c r="R49" s="6"/>
      <c r="S49" s="6"/>
      <c r="T49" s="6"/>
    </row>
    <row r="50" spans="1:20" x14ac:dyDescent="0.25">
      <c r="A50" s="27" t="s">
        <v>290</v>
      </c>
      <c r="B50" s="28">
        <v>5.4</v>
      </c>
      <c r="C50" s="34">
        <v>9.02</v>
      </c>
      <c r="D50" s="29" t="s">
        <v>156</v>
      </c>
      <c r="E50" s="28">
        <v>1.1399999999999999</v>
      </c>
      <c r="F50" s="28">
        <v>2.39</v>
      </c>
      <c r="G50" s="28">
        <v>5.42</v>
      </c>
      <c r="H50" s="28">
        <f t="shared" si="3"/>
        <v>1.1199999999999999</v>
      </c>
      <c r="I50" s="28">
        <f t="shared" si="4"/>
        <v>2.37</v>
      </c>
      <c r="J50" s="28">
        <f t="shared" si="5"/>
        <v>5.4</v>
      </c>
      <c r="K50" s="30" t="s">
        <v>212</v>
      </c>
      <c r="L50" s="28">
        <v>1.1199999999999999</v>
      </c>
      <c r="M50" s="28">
        <v>2.37</v>
      </c>
      <c r="N50" s="28">
        <v>5.4</v>
      </c>
      <c r="O50" s="29"/>
    </row>
    <row r="51" spans="1:20" x14ac:dyDescent="0.25">
      <c r="A51" s="27" t="s">
        <v>291</v>
      </c>
      <c r="B51" s="28">
        <v>5.4300000000000006</v>
      </c>
      <c r="C51" s="34">
        <v>9.02</v>
      </c>
      <c r="D51" s="29" t="s">
        <v>116</v>
      </c>
      <c r="E51" s="28">
        <v>1.1499999999999999</v>
      </c>
      <c r="F51" s="28">
        <v>2.39</v>
      </c>
      <c r="G51" s="28">
        <v>5.45</v>
      </c>
      <c r="H51" s="28">
        <f t="shared" si="3"/>
        <v>1.1299999999999999</v>
      </c>
      <c r="I51" s="28">
        <f t="shared" si="4"/>
        <v>2.37</v>
      </c>
      <c r="J51" s="28">
        <f t="shared" si="5"/>
        <v>5.4300000000000006</v>
      </c>
      <c r="K51" s="30" t="s">
        <v>212</v>
      </c>
      <c r="L51" s="28">
        <v>1.1299999999999999</v>
      </c>
      <c r="M51" s="28">
        <v>2.37</v>
      </c>
      <c r="N51" s="28">
        <v>5.4300000000000006</v>
      </c>
      <c r="O51" s="29"/>
    </row>
    <row r="52" spans="1:20" x14ac:dyDescent="0.25">
      <c r="A52" s="27" t="s">
        <v>291</v>
      </c>
      <c r="B52" s="28">
        <v>5.4300000000000006</v>
      </c>
      <c r="C52" s="34">
        <v>9.02</v>
      </c>
      <c r="D52" s="29" t="s">
        <v>155</v>
      </c>
      <c r="E52" s="28">
        <v>1.1499999999999999</v>
      </c>
      <c r="F52" s="28">
        <v>2.4</v>
      </c>
      <c r="G52" s="28">
        <v>5.45</v>
      </c>
      <c r="H52" s="28">
        <f t="shared" si="3"/>
        <v>1.1299999999999999</v>
      </c>
      <c r="I52" s="28">
        <f t="shared" si="4"/>
        <v>2.38</v>
      </c>
      <c r="J52" s="28">
        <f t="shared" si="5"/>
        <v>5.4300000000000006</v>
      </c>
      <c r="K52" s="30" t="s">
        <v>212</v>
      </c>
      <c r="L52" s="28">
        <v>1.1299999999999999</v>
      </c>
      <c r="M52" s="28">
        <v>2.38</v>
      </c>
      <c r="N52" s="28">
        <v>5.4300000000000006</v>
      </c>
      <c r="O52" s="29"/>
    </row>
    <row r="53" spans="1:20" x14ac:dyDescent="0.25">
      <c r="A53" s="27" t="s">
        <v>204</v>
      </c>
      <c r="B53" s="28">
        <v>5.45</v>
      </c>
      <c r="C53" s="34">
        <v>9.02</v>
      </c>
      <c r="D53" s="29" t="s">
        <v>145</v>
      </c>
      <c r="E53" s="28">
        <v>1.1200000000000001</v>
      </c>
      <c r="F53" s="28">
        <v>2.36</v>
      </c>
      <c r="G53" s="28">
        <v>5.47</v>
      </c>
      <c r="H53" s="28">
        <f t="shared" si="3"/>
        <v>1.1000000000000001</v>
      </c>
      <c r="I53" s="28">
        <f t="shared" si="4"/>
        <v>2.34</v>
      </c>
      <c r="J53" s="28">
        <f t="shared" si="5"/>
        <v>5.45</v>
      </c>
      <c r="K53" s="30" t="s">
        <v>221</v>
      </c>
      <c r="L53" s="28">
        <v>1.1000000000000001</v>
      </c>
      <c r="M53" s="28">
        <v>2.34</v>
      </c>
      <c r="N53" s="28">
        <v>5.45</v>
      </c>
      <c r="O53" s="29"/>
    </row>
    <row r="54" spans="1:20" x14ac:dyDescent="0.25">
      <c r="A54" s="27" t="s">
        <v>204</v>
      </c>
      <c r="B54" s="28">
        <v>5.45</v>
      </c>
      <c r="C54" s="34">
        <v>9.02</v>
      </c>
      <c r="D54" s="29" t="s">
        <v>194</v>
      </c>
      <c r="E54" s="28">
        <v>1.1200000000000001</v>
      </c>
      <c r="F54" s="28">
        <v>2.35</v>
      </c>
      <c r="G54" s="28">
        <v>5.47</v>
      </c>
      <c r="H54" s="28">
        <f t="shared" si="3"/>
        <v>1.1000000000000001</v>
      </c>
      <c r="I54" s="28">
        <f t="shared" si="4"/>
        <v>2.33</v>
      </c>
      <c r="J54" s="28">
        <f t="shared" si="5"/>
        <v>5.45</v>
      </c>
      <c r="K54" s="30"/>
      <c r="L54" s="28">
        <v>1.1000000000000001</v>
      </c>
      <c r="M54" s="28">
        <v>2.33</v>
      </c>
      <c r="N54" s="28">
        <v>5.45</v>
      </c>
      <c r="O54" s="29"/>
    </row>
    <row r="55" spans="1:20" x14ac:dyDescent="0.25">
      <c r="A55" s="27" t="s">
        <v>204</v>
      </c>
      <c r="B55" s="28">
        <v>5.45</v>
      </c>
      <c r="C55" s="34">
        <v>9.02</v>
      </c>
      <c r="D55" s="29" t="s">
        <v>118</v>
      </c>
      <c r="E55" s="28">
        <v>1.1200000000000001</v>
      </c>
      <c r="F55" s="28">
        <v>2.35</v>
      </c>
      <c r="G55" s="28">
        <v>5.47</v>
      </c>
      <c r="H55" s="28">
        <f t="shared" si="3"/>
        <v>1.1000000000000001</v>
      </c>
      <c r="I55" s="28">
        <f t="shared" si="4"/>
        <v>2.33</v>
      </c>
      <c r="J55" s="28">
        <f t="shared" si="5"/>
        <v>5.45</v>
      </c>
      <c r="K55" s="30" t="s">
        <v>233</v>
      </c>
      <c r="L55" s="28">
        <v>1.1000000000000001</v>
      </c>
      <c r="M55" s="28">
        <v>2.33</v>
      </c>
      <c r="N55" s="28">
        <v>5.45</v>
      </c>
      <c r="O55" s="29"/>
    </row>
    <row r="56" spans="1:20" x14ac:dyDescent="0.25">
      <c r="A56" s="27" t="s">
        <v>292</v>
      </c>
      <c r="B56" s="28">
        <v>5.5100000000000007</v>
      </c>
      <c r="C56" s="34">
        <v>9.02</v>
      </c>
      <c r="D56" s="29" t="s">
        <v>142</v>
      </c>
      <c r="E56" s="28">
        <v>1.1499999999999999</v>
      </c>
      <c r="F56" s="28">
        <v>2.4</v>
      </c>
      <c r="G56" s="28">
        <v>5.53</v>
      </c>
      <c r="H56" s="28">
        <f t="shared" si="3"/>
        <v>1.1299999999999999</v>
      </c>
      <c r="I56" s="28">
        <f t="shared" si="4"/>
        <v>2.38</v>
      </c>
      <c r="J56" s="28">
        <f t="shared" si="5"/>
        <v>5.5100000000000007</v>
      </c>
      <c r="K56" s="30" t="s">
        <v>218</v>
      </c>
      <c r="L56" s="28">
        <v>1.1299999999999999</v>
      </c>
      <c r="M56" s="28">
        <v>2.38</v>
      </c>
      <c r="N56" s="28">
        <v>5.5100000000000007</v>
      </c>
      <c r="O56" s="29"/>
    </row>
    <row r="57" spans="1:20" x14ac:dyDescent="0.25">
      <c r="A57" s="27" t="s">
        <v>292</v>
      </c>
      <c r="B57" s="28">
        <v>5.5100000000000007</v>
      </c>
      <c r="C57" s="34">
        <v>9.02</v>
      </c>
      <c r="D57" s="29" t="s">
        <v>113</v>
      </c>
      <c r="E57" s="28">
        <v>1.1399999999999999</v>
      </c>
      <c r="F57" s="28">
        <v>2.33</v>
      </c>
      <c r="G57" s="28">
        <v>5.53</v>
      </c>
      <c r="H57" s="28">
        <f t="shared" si="3"/>
        <v>1.1199999999999999</v>
      </c>
      <c r="I57" s="28">
        <f t="shared" si="4"/>
        <v>2.31</v>
      </c>
      <c r="J57" s="28">
        <f t="shared" si="5"/>
        <v>5.5100000000000007</v>
      </c>
      <c r="K57" s="30" t="s">
        <v>246</v>
      </c>
      <c r="L57" s="28">
        <v>1.1199999999999999</v>
      </c>
      <c r="M57" s="28">
        <v>2.31</v>
      </c>
      <c r="N57" s="28">
        <v>5.5100000000000007</v>
      </c>
      <c r="O57" s="29"/>
    </row>
    <row r="58" spans="1:20" x14ac:dyDescent="0.25">
      <c r="A58" s="27" t="s">
        <v>202</v>
      </c>
      <c r="B58" s="28">
        <v>5.5600000000000005</v>
      </c>
      <c r="C58" s="34">
        <v>9.02</v>
      </c>
      <c r="D58" s="29" t="s">
        <v>123</v>
      </c>
      <c r="E58" s="28">
        <v>1.1200000000000001</v>
      </c>
      <c r="F58" s="28">
        <v>2.36</v>
      </c>
      <c r="G58" s="28">
        <v>5.58</v>
      </c>
      <c r="H58" s="28">
        <f t="shared" ref="H58:J61" si="6">E58-0.02</f>
        <v>1.1000000000000001</v>
      </c>
      <c r="I58" s="28">
        <f t="shared" si="6"/>
        <v>2.34</v>
      </c>
      <c r="J58" s="28">
        <f t="shared" si="6"/>
        <v>5.5600000000000005</v>
      </c>
      <c r="K58" s="30" t="s">
        <v>237</v>
      </c>
      <c r="L58" s="28">
        <v>1.1000000000000001</v>
      </c>
      <c r="M58" s="28">
        <v>2.34</v>
      </c>
      <c r="N58" s="28">
        <v>5.5600000000000005</v>
      </c>
      <c r="O58" s="29"/>
    </row>
    <row r="59" spans="1:20" x14ac:dyDescent="0.25">
      <c r="A59" s="27" t="s">
        <v>202</v>
      </c>
      <c r="B59" s="28">
        <v>5.5600000000000005</v>
      </c>
      <c r="C59" s="34">
        <v>9.02</v>
      </c>
      <c r="D59" s="29" t="s">
        <v>162</v>
      </c>
      <c r="E59" s="28">
        <v>1.1200000000000001</v>
      </c>
      <c r="F59" s="28">
        <v>2.36</v>
      </c>
      <c r="G59" s="28">
        <v>5.58</v>
      </c>
      <c r="H59" s="28">
        <f t="shared" si="6"/>
        <v>1.1000000000000001</v>
      </c>
      <c r="I59" s="28">
        <f t="shared" si="6"/>
        <v>2.34</v>
      </c>
      <c r="J59" s="28">
        <f t="shared" si="6"/>
        <v>5.5600000000000005</v>
      </c>
      <c r="K59" s="30" t="s">
        <v>237</v>
      </c>
      <c r="L59" s="28">
        <v>1.1000000000000001</v>
      </c>
      <c r="M59" s="28">
        <v>2.34</v>
      </c>
      <c r="N59" s="28">
        <v>5.5600000000000005</v>
      </c>
      <c r="O59" s="29"/>
    </row>
    <row r="60" spans="1:20" x14ac:dyDescent="0.25">
      <c r="A60" s="27" t="s">
        <v>202</v>
      </c>
      <c r="B60" s="28">
        <v>5.5600000000000005</v>
      </c>
      <c r="C60" s="34">
        <v>9.02</v>
      </c>
      <c r="D60" s="29" t="s">
        <v>157</v>
      </c>
      <c r="E60" s="28">
        <v>1.1200000000000001</v>
      </c>
      <c r="F60" s="28">
        <v>2.36</v>
      </c>
      <c r="G60" s="28">
        <v>5.58</v>
      </c>
      <c r="H60" s="28">
        <f t="shared" si="6"/>
        <v>1.1000000000000001</v>
      </c>
      <c r="I60" s="28">
        <f t="shared" si="6"/>
        <v>2.34</v>
      </c>
      <c r="J60" s="28">
        <f t="shared" si="6"/>
        <v>5.5600000000000005</v>
      </c>
      <c r="K60" s="30" t="s">
        <v>237</v>
      </c>
      <c r="L60" s="28">
        <v>1.1000000000000001</v>
      </c>
      <c r="M60" s="28">
        <v>2.34</v>
      </c>
      <c r="N60" s="28">
        <v>5.5600000000000005</v>
      </c>
      <c r="O60" s="29"/>
    </row>
    <row r="61" spans="1:20" x14ac:dyDescent="0.25">
      <c r="A61" s="27" t="s">
        <v>202</v>
      </c>
      <c r="B61" s="28">
        <v>5.5600000000000005</v>
      </c>
      <c r="C61" s="34">
        <v>9.02</v>
      </c>
      <c r="D61" s="29" t="s">
        <v>159</v>
      </c>
      <c r="E61" s="28">
        <v>1.1200000000000001</v>
      </c>
      <c r="F61" s="28"/>
      <c r="G61" s="28">
        <v>5.58</v>
      </c>
      <c r="H61" s="28">
        <f t="shared" si="6"/>
        <v>1.1000000000000001</v>
      </c>
      <c r="I61" s="28">
        <f t="shared" si="6"/>
        <v>-0.02</v>
      </c>
      <c r="J61" s="28">
        <f t="shared" si="6"/>
        <v>5.5600000000000005</v>
      </c>
      <c r="K61" s="30" t="s">
        <v>237</v>
      </c>
      <c r="L61" s="28">
        <v>1.1000000000000001</v>
      </c>
      <c r="M61" s="28"/>
      <c r="N61" s="28">
        <v>5.5600000000000005</v>
      </c>
      <c r="O61" s="29"/>
    </row>
    <row r="62" spans="1:20" x14ac:dyDescent="0.25">
      <c r="A62" s="27">
        <v>58</v>
      </c>
      <c r="B62" s="28">
        <v>5.57</v>
      </c>
      <c r="C62" s="57" t="s">
        <v>200</v>
      </c>
      <c r="D62" s="57" t="s">
        <v>175</v>
      </c>
      <c r="E62" s="28">
        <v>0.28000000000000003</v>
      </c>
      <c r="F62" s="28">
        <v>1.53</v>
      </c>
      <c r="G62" s="28">
        <v>5.09</v>
      </c>
      <c r="H62" s="28">
        <f t="shared" ref="H62:J68" si="7">E62+0.48</f>
        <v>0.76</v>
      </c>
      <c r="I62" s="28">
        <f t="shared" si="7"/>
        <v>2.0099999999999998</v>
      </c>
      <c r="J62" s="28">
        <f t="shared" si="7"/>
        <v>5.57</v>
      </c>
      <c r="K62" s="30" t="s">
        <v>233</v>
      </c>
      <c r="L62" s="28">
        <v>1.1599999999999999</v>
      </c>
      <c r="M62" s="28">
        <v>3.01</v>
      </c>
      <c r="N62" s="28">
        <v>5.57</v>
      </c>
      <c r="O62" s="57" t="s">
        <v>281</v>
      </c>
    </row>
    <row r="63" spans="1:20" x14ac:dyDescent="0.25">
      <c r="A63" s="27">
        <v>59</v>
      </c>
      <c r="B63" s="28">
        <v>6.03</v>
      </c>
      <c r="C63" s="57" t="s">
        <v>200</v>
      </c>
      <c r="D63" s="57" t="s">
        <v>129</v>
      </c>
      <c r="E63" s="28">
        <v>0.28000000000000003</v>
      </c>
      <c r="F63" s="28">
        <v>1.57</v>
      </c>
      <c r="G63" s="28">
        <v>5.15</v>
      </c>
      <c r="H63" s="28">
        <f t="shared" si="7"/>
        <v>0.76</v>
      </c>
      <c r="I63" s="28">
        <f t="shared" si="7"/>
        <v>2.0499999999999998</v>
      </c>
      <c r="J63" s="28">
        <f t="shared" si="7"/>
        <v>5.6300000000000008</v>
      </c>
      <c r="K63" s="30" t="s">
        <v>240</v>
      </c>
      <c r="L63" s="28">
        <v>1.1599999999999999</v>
      </c>
      <c r="M63" s="28">
        <v>3.45</v>
      </c>
      <c r="N63" s="28">
        <v>6.03</v>
      </c>
      <c r="O63" s="57" t="s">
        <v>281</v>
      </c>
    </row>
    <row r="64" spans="1:20" ht="167.25" customHeight="1" x14ac:dyDescent="0.25"/>
    <row r="65" spans="1:15" ht="54.75" customHeight="1" x14ac:dyDescent="0.95">
      <c r="A65" s="83" t="s">
        <v>287</v>
      </c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</row>
    <row r="66" spans="1:15" s="22" customFormat="1" ht="34.5" customHeight="1" x14ac:dyDescent="0.5">
      <c r="A66" s="85" t="s">
        <v>263</v>
      </c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</row>
    <row r="67" spans="1:15" ht="33.75" customHeight="1" x14ac:dyDescent="0.25">
      <c r="A67" s="61" t="s">
        <v>205</v>
      </c>
      <c r="B67" s="62" t="s">
        <v>285</v>
      </c>
      <c r="C67" s="63" t="s">
        <v>255</v>
      </c>
      <c r="D67" s="63" t="s">
        <v>206</v>
      </c>
      <c r="E67" s="61" t="s">
        <v>51</v>
      </c>
      <c r="F67" s="61" t="s">
        <v>114</v>
      </c>
      <c r="G67" s="61" t="s">
        <v>52</v>
      </c>
      <c r="H67" s="61" t="s">
        <v>51</v>
      </c>
      <c r="I67" s="61" t="s">
        <v>114</v>
      </c>
      <c r="J67" s="61" t="s">
        <v>52</v>
      </c>
      <c r="K67" s="64" t="s">
        <v>208</v>
      </c>
      <c r="L67" s="61" t="s">
        <v>283</v>
      </c>
      <c r="M67" s="61" t="s">
        <v>284</v>
      </c>
      <c r="N67" s="61" t="s">
        <v>52</v>
      </c>
      <c r="O67" s="61" t="s">
        <v>207</v>
      </c>
    </row>
    <row r="68" spans="1:15" x14ac:dyDescent="0.25">
      <c r="A68" s="27">
        <v>60</v>
      </c>
      <c r="B68" s="28">
        <v>6.04</v>
      </c>
      <c r="C68" s="57" t="s">
        <v>200</v>
      </c>
      <c r="D68" s="57" t="s">
        <v>130</v>
      </c>
      <c r="E68" s="28">
        <v>0.28999999999999998</v>
      </c>
      <c r="F68" s="28">
        <v>1.58</v>
      </c>
      <c r="G68" s="28">
        <v>5.16</v>
      </c>
      <c r="H68" s="28">
        <f t="shared" si="7"/>
        <v>0.77</v>
      </c>
      <c r="I68" s="28">
        <f t="shared" si="7"/>
        <v>2.06</v>
      </c>
      <c r="J68" s="28">
        <f t="shared" si="7"/>
        <v>5.6400000000000006</v>
      </c>
      <c r="K68" s="30" t="s">
        <v>218</v>
      </c>
      <c r="L68" s="28">
        <v>1.17</v>
      </c>
      <c r="M68" s="28">
        <v>3.46</v>
      </c>
      <c r="N68" s="28">
        <v>6.04</v>
      </c>
      <c r="O68" s="57" t="s">
        <v>281</v>
      </c>
    </row>
    <row r="69" spans="1:15" x14ac:dyDescent="0.25">
      <c r="A69" s="27" t="s">
        <v>203</v>
      </c>
      <c r="B69" s="28">
        <v>6.07</v>
      </c>
      <c r="C69" s="34">
        <v>9.02</v>
      </c>
      <c r="D69" s="29" t="s">
        <v>181</v>
      </c>
      <c r="E69" s="28">
        <v>1.08</v>
      </c>
      <c r="F69" s="28">
        <v>2.33</v>
      </c>
      <c r="G69" s="28">
        <v>6.09</v>
      </c>
      <c r="H69" s="28">
        <f>E69-0.02</f>
        <v>1.06</v>
      </c>
      <c r="I69" s="28">
        <f>F69-0.02</f>
        <v>2.31</v>
      </c>
      <c r="J69" s="28">
        <f>G69-0.02</f>
        <v>6.07</v>
      </c>
      <c r="K69" s="30" t="s">
        <v>235</v>
      </c>
      <c r="L69" s="28">
        <v>1.06</v>
      </c>
      <c r="M69" s="28">
        <v>2.31</v>
      </c>
      <c r="N69" s="28">
        <v>6.07</v>
      </c>
      <c r="O69" s="29"/>
    </row>
    <row r="70" spans="1:15" x14ac:dyDescent="0.25">
      <c r="A70" s="27" t="s">
        <v>203</v>
      </c>
      <c r="B70" s="28">
        <v>6.07</v>
      </c>
      <c r="C70" s="57" t="s">
        <v>200</v>
      </c>
      <c r="D70" s="57" t="s">
        <v>169</v>
      </c>
      <c r="E70" s="28">
        <v>0.3</v>
      </c>
      <c r="F70" s="28">
        <v>2.02</v>
      </c>
      <c r="G70" s="28">
        <v>5.19</v>
      </c>
      <c r="H70" s="28">
        <f>E70+0.48</f>
        <v>0.78</v>
      </c>
      <c r="I70" s="28">
        <f>F70+0.48</f>
        <v>2.5</v>
      </c>
      <c r="J70" s="28">
        <f>G70+0.48</f>
        <v>5.67</v>
      </c>
      <c r="K70" s="30" t="s">
        <v>218</v>
      </c>
      <c r="L70" s="28">
        <v>1.18</v>
      </c>
      <c r="M70" s="28">
        <v>2.5</v>
      </c>
      <c r="N70" s="28">
        <v>6.07</v>
      </c>
      <c r="O70" s="57" t="s">
        <v>281</v>
      </c>
    </row>
    <row r="71" spans="1:15" x14ac:dyDescent="0.25">
      <c r="A71" s="27" t="s">
        <v>203</v>
      </c>
      <c r="B71" s="28">
        <v>6.07</v>
      </c>
      <c r="C71" s="34">
        <v>9.02</v>
      </c>
      <c r="D71" s="29" t="s">
        <v>119</v>
      </c>
      <c r="E71" s="28">
        <v>1.08</v>
      </c>
      <c r="F71" s="28">
        <v>2.33</v>
      </c>
      <c r="G71" s="28">
        <v>6.09</v>
      </c>
      <c r="H71" s="28">
        <f t="shared" ref="H71:J72" si="8">E71-0.02</f>
        <v>1.06</v>
      </c>
      <c r="I71" s="28">
        <f t="shared" si="8"/>
        <v>2.31</v>
      </c>
      <c r="J71" s="28">
        <f t="shared" si="8"/>
        <v>6.07</v>
      </c>
      <c r="K71" s="30" t="s">
        <v>235</v>
      </c>
      <c r="L71" s="28">
        <v>1.06</v>
      </c>
      <c r="M71" s="28">
        <v>2.31</v>
      </c>
      <c r="N71" s="28">
        <v>6.07</v>
      </c>
      <c r="O71" s="29"/>
    </row>
    <row r="72" spans="1:15" x14ac:dyDescent="0.25">
      <c r="A72" s="27" t="s">
        <v>203</v>
      </c>
      <c r="B72" s="28">
        <v>6.07</v>
      </c>
      <c r="C72" s="34">
        <v>9.02</v>
      </c>
      <c r="D72" s="29" t="s">
        <v>149</v>
      </c>
      <c r="E72" s="28">
        <v>1.1399999999999999</v>
      </c>
      <c r="F72" s="28">
        <v>2.2999999999999998</v>
      </c>
      <c r="G72" s="28">
        <v>6.09</v>
      </c>
      <c r="H72" s="28">
        <f t="shared" si="8"/>
        <v>1.1199999999999999</v>
      </c>
      <c r="I72" s="28">
        <f t="shared" si="8"/>
        <v>2.2799999999999998</v>
      </c>
      <c r="J72" s="28">
        <f t="shared" si="8"/>
        <v>6.07</v>
      </c>
      <c r="K72" s="30" t="s">
        <v>250</v>
      </c>
      <c r="L72" s="28">
        <v>1.1199999999999999</v>
      </c>
      <c r="M72" s="28">
        <v>2.2799999999999998</v>
      </c>
      <c r="N72" s="28">
        <v>6.07</v>
      </c>
      <c r="O72" s="29"/>
    </row>
    <row r="73" spans="1:15" x14ac:dyDescent="0.25">
      <c r="A73" s="27">
        <v>65</v>
      </c>
      <c r="B73" s="28">
        <v>6.17</v>
      </c>
      <c r="C73" s="57" t="s">
        <v>200</v>
      </c>
      <c r="D73" s="57" t="s">
        <v>172</v>
      </c>
      <c r="E73" s="28">
        <v>0.44</v>
      </c>
      <c r="F73" s="28">
        <v>2.15</v>
      </c>
      <c r="G73" s="28">
        <v>5.29</v>
      </c>
      <c r="H73" s="28">
        <f t="shared" ref="H73:H84" si="9">E73+0.48</f>
        <v>0.91999999999999993</v>
      </c>
      <c r="I73" s="28">
        <f t="shared" ref="I73:I84" si="10">F73+0.48</f>
        <v>2.63</v>
      </c>
      <c r="J73" s="28">
        <f t="shared" ref="J73:J84" si="11">G73+0.48</f>
        <v>5.77</v>
      </c>
      <c r="K73" s="30" t="s">
        <v>233</v>
      </c>
      <c r="L73" s="28">
        <v>1.32</v>
      </c>
      <c r="M73" s="28">
        <v>3.03</v>
      </c>
      <c r="N73" s="28">
        <v>6.17</v>
      </c>
      <c r="O73" s="57" t="s">
        <v>281</v>
      </c>
    </row>
    <row r="74" spans="1:15" x14ac:dyDescent="0.25">
      <c r="A74" s="27">
        <v>66</v>
      </c>
      <c r="B74" s="28">
        <v>6.41</v>
      </c>
      <c r="C74" s="57" t="s">
        <v>200</v>
      </c>
      <c r="D74" s="57" t="s">
        <v>146</v>
      </c>
      <c r="E74" s="28">
        <v>0.28000000000000003</v>
      </c>
      <c r="F74" s="28">
        <v>1.58</v>
      </c>
      <c r="G74" s="28">
        <v>5.53</v>
      </c>
      <c r="H74" s="28">
        <f t="shared" si="9"/>
        <v>0.76</v>
      </c>
      <c r="I74" s="28">
        <f t="shared" si="10"/>
        <v>2.06</v>
      </c>
      <c r="J74" s="28">
        <f t="shared" si="11"/>
        <v>6.01</v>
      </c>
      <c r="K74" s="30" t="s">
        <v>233</v>
      </c>
      <c r="L74" s="28">
        <v>1.1599999999999999</v>
      </c>
      <c r="M74" s="28">
        <v>2.46</v>
      </c>
      <c r="N74" s="28">
        <v>6.41</v>
      </c>
      <c r="O74" s="57" t="s">
        <v>281</v>
      </c>
    </row>
    <row r="75" spans="1:15" x14ac:dyDescent="0.25">
      <c r="A75" s="27" t="s">
        <v>293</v>
      </c>
      <c r="B75" s="28">
        <v>6.59</v>
      </c>
      <c r="C75" s="57" t="s">
        <v>200</v>
      </c>
      <c r="D75" s="57" t="s">
        <v>125</v>
      </c>
      <c r="E75" s="28">
        <v>0.48</v>
      </c>
      <c r="F75" s="28">
        <v>2.35</v>
      </c>
      <c r="G75" s="28">
        <v>6.11</v>
      </c>
      <c r="H75" s="28">
        <f t="shared" si="9"/>
        <v>0.96</v>
      </c>
      <c r="I75" s="28">
        <f t="shared" si="10"/>
        <v>2.83</v>
      </c>
      <c r="J75" s="28">
        <f t="shared" si="11"/>
        <v>6.59</v>
      </c>
      <c r="K75" s="30" t="s">
        <v>233</v>
      </c>
      <c r="L75" s="28">
        <v>1.36</v>
      </c>
      <c r="M75" s="28">
        <v>3.23</v>
      </c>
      <c r="N75" s="28">
        <v>6.59</v>
      </c>
      <c r="O75" s="57" t="s">
        <v>281</v>
      </c>
    </row>
    <row r="76" spans="1:15" x14ac:dyDescent="0.25">
      <c r="A76" s="27" t="s">
        <v>293</v>
      </c>
      <c r="B76" s="28">
        <v>6.59</v>
      </c>
      <c r="C76" s="57" t="s">
        <v>200</v>
      </c>
      <c r="D76" s="57" t="s">
        <v>163</v>
      </c>
      <c r="E76" s="28">
        <v>0.44</v>
      </c>
      <c r="F76" s="28">
        <v>2.35</v>
      </c>
      <c r="G76" s="28">
        <v>6.11</v>
      </c>
      <c r="H76" s="28">
        <f t="shared" si="9"/>
        <v>0.91999999999999993</v>
      </c>
      <c r="I76" s="28">
        <f t="shared" si="10"/>
        <v>2.83</v>
      </c>
      <c r="J76" s="28">
        <f t="shared" si="11"/>
        <v>6.59</v>
      </c>
      <c r="K76" s="30" t="s">
        <v>218</v>
      </c>
      <c r="L76" s="28">
        <v>1.36</v>
      </c>
      <c r="M76" s="28">
        <v>3.23</v>
      </c>
      <c r="N76" s="28">
        <v>6.59</v>
      </c>
      <c r="O76" s="57" t="s">
        <v>281</v>
      </c>
    </row>
    <row r="77" spans="1:15" x14ac:dyDescent="0.25">
      <c r="A77" s="27" t="s">
        <v>293</v>
      </c>
      <c r="B77" s="28">
        <v>6.59</v>
      </c>
      <c r="C77" s="57" t="s">
        <v>200</v>
      </c>
      <c r="D77" s="57" t="s">
        <v>144</v>
      </c>
      <c r="E77" s="28">
        <v>0.34</v>
      </c>
      <c r="F77" s="28">
        <v>2.35</v>
      </c>
      <c r="G77" s="28"/>
      <c r="H77" s="28">
        <f>E77+0.48</f>
        <v>0.82000000000000006</v>
      </c>
      <c r="I77" s="28">
        <f>F77+0.48</f>
        <v>2.83</v>
      </c>
      <c r="J77" s="28">
        <f>G77+0.48</f>
        <v>0.48</v>
      </c>
      <c r="K77" s="30" t="s">
        <v>233</v>
      </c>
      <c r="L77" s="28">
        <v>1.22</v>
      </c>
      <c r="M77" s="28">
        <v>3.23</v>
      </c>
      <c r="N77" s="28">
        <v>6.59</v>
      </c>
      <c r="O77" s="57" t="s">
        <v>281</v>
      </c>
    </row>
    <row r="78" spans="1:15" x14ac:dyDescent="0.25">
      <c r="A78" s="27">
        <v>70</v>
      </c>
      <c r="B78" s="28">
        <v>7.01</v>
      </c>
      <c r="C78" s="57" t="s">
        <v>200</v>
      </c>
      <c r="D78" s="57" t="s">
        <v>147</v>
      </c>
      <c r="E78" s="28">
        <v>0.44</v>
      </c>
      <c r="F78" s="28">
        <v>2.35</v>
      </c>
      <c r="G78" s="28"/>
      <c r="H78" s="28">
        <f t="shared" si="9"/>
        <v>0.91999999999999993</v>
      </c>
      <c r="I78" s="28">
        <f t="shared" si="10"/>
        <v>2.83</v>
      </c>
      <c r="J78" s="28">
        <f t="shared" si="11"/>
        <v>0.48</v>
      </c>
      <c r="K78" s="30" t="s">
        <v>218</v>
      </c>
      <c r="L78" s="28">
        <v>1.32</v>
      </c>
      <c r="M78" s="28">
        <v>3.23</v>
      </c>
      <c r="N78" s="28">
        <v>7.01</v>
      </c>
      <c r="O78" s="57" t="s">
        <v>281</v>
      </c>
    </row>
    <row r="79" spans="1:15" x14ac:dyDescent="0.25">
      <c r="A79" s="27" t="s">
        <v>294</v>
      </c>
      <c r="B79" s="28">
        <v>7.07</v>
      </c>
      <c r="C79" s="57" t="s">
        <v>200</v>
      </c>
      <c r="D79" s="57" t="s">
        <v>136</v>
      </c>
      <c r="E79" s="28">
        <v>0.46</v>
      </c>
      <c r="F79" s="28">
        <v>2.35</v>
      </c>
      <c r="G79" s="28">
        <v>6.19</v>
      </c>
      <c r="H79" s="28">
        <f t="shared" si="9"/>
        <v>0.94</v>
      </c>
      <c r="I79" s="28">
        <f t="shared" si="10"/>
        <v>2.83</v>
      </c>
      <c r="J79" s="28">
        <f t="shared" si="11"/>
        <v>6.67</v>
      </c>
      <c r="K79" s="30" t="s">
        <v>233</v>
      </c>
      <c r="L79" s="28">
        <v>1.34</v>
      </c>
      <c r="M79" s="28">
        <v>3.23</v>
      </c>
      <c r="N79" s="28">
        <v>7.07</v>
      </c>
      <c r="O79" s="57" t="s">
        <v>281</v>
      </c>
    </row>
    <row r="80" spans="1:15" x14ac:dyDescent="0.25">
      <c r="A80" s="27" t="s">
        <v>294</v>
      </c>
      <c r="B80" s="28">
        <v>7.07</v>
      </c>
      <c r="C80" s="57" t="s">
        <v>200</v>
      </c>
      <c r="D80" s="57" t="s">
        <v>282</v>
      </c>
      <c r="E80" s="28">
        <v>0.5</v>
      </c>
      <c r="F80" s="28">
        <v>2.29</v>
      </c>
      <c r="G80" s="28">
        <v>6.19</v>
      </c>
      <c r="H80" s="28">
        <f t="shared" si="9"/>
        <v>0.98</v>
      </c>
      <c r="I80" s="28">
        <f t="shared" si="10"/>
        <v>2.77</v>
      </c>
      <c r="J80" s="28">
        <f t="shared" si="11"/>
        <v>6.67</v>
      </c>
      <c r="K80" s="30"/>
      <c r="L80" s="28">
        <v>1.38</v>
      </c>
      <c r="M80" s="28">
        <v>3.17</v>
      </c>
      <c r="N80" s="28">
        <v>7.07</v>
      </c>
      <c r="O80" s="57" t="s">
        <v>281</v>
      </c>
    </row>
    <row r="81" spans="1:15" x14ac:dyDescent="0.25">
      <c r="A81" s="27" t="s">
        <v>295</v>
      </c>
      <c r="B81" s="28">
        <v>7.14</v>
      </c>
      <c r="C81" s="57" t="s">
        <v>200</v>
      </c>
      <c r="D81" s="57" t="s">
        <v>127</v>
      </c>
      <c r="E81" s="28">
        <v>0.44</v>
      </c>
      <c r="F81" s="28">
        <v>2.35</v>
      </c>
      <c r="G81" s="28">
        <v>6.26</v>
      </c>
      <c r="H81" s="28">
        <f t="shared" si="9"/>
        <v>0.91999999999999993</v>
      </c>
      <c r="I81" s="28">
        <f t="shared" si="10"/>
        <v>2.83</v>
      </c>
      <c r="J81" s="28">
        <f t="shared" si="11"/>
        <v>6.74</v>
      </c>
      <c r="K81" s="30" t="s">
        <v>236</v>
      </c>
      <c r="L81" s="28">
        <v>1.32</v>
      </c>
      <c r="M81" s="28">
        <v>3.23</v>
      </c>
      <c r="N81" s="28">
        <v>7.14</v>
      </c>
      <c r="O81" s="57" t="s">
        <v>281</v>
      </c>
    </row>
    <row r="82" spans="1:15" x14ac:dyDescent="0.25">
      <c r="A82" s="27" t="s">
        <v>295</v>
      </c>
      <c r="B82" s="28">
        <v>7.14</v>
      </c>
      <c r="C82" s="57" t="s">
        <v>200</v>
      </c>
      <c r="D82" s="57" t="s">
        <v>173</v>
      </c>
      <c r="E82" s="28">
        <v>0.44</v>
      </c>
      <c r="F82" s="28">
        <v>2.35</v>
      </c>
      <c r="G82" s="28">
        <v>6.26</v>
      </c>
      <c r="H82" s="28">
        <f t="shared" si="9"/>
        <v>0.91999999999999993</v>
      </c>
      <c r="I82" s="28">
        <f t="shared" si="10"/>
        <v>2.83</v>
      </c>
      <c r="J82" s="28">
        <f t="shared" si="11"/>
        <v>6.74</v>
      </c>
      <c r="K82" s="30" t="s">
        <v>238</v>
      </c>
      <c r="L82" s="28">
        <v>1.32</v>
      </c>
      <c r="M82" s="28">
        <v>3.23</v>
      </c>
      <c r="N82" s="28">
        <v>7.14</v>
      </c>
      <c r="O82" s="57" t="s">
        <v>281</v>
      </c>
    </row>
    <row r="83" spans="1:15" x14ac:dyDescent="0.25">
      <c r="A83" s="27" t="s">
        <v>296</v>
      </c>
      <c r="B83" s="28">
        <v>7.35</v>
      </c>
      <c r="C83" s="57" t="s">
        <v>200</v>
      </c>
      <c r="D83" s="57" t="s">
        <v>165</v>
      </c>
      <c r="E83" s="28">
        <v>0.44</v>
      </c>
      <c r="F83" s="28">
        <v>2.2799999999999998</v>
      </c>
      <c r="G83" s="28">
        <v>7.35</v>
      </c>
      <c r="H83" s="28">
        <f t="shared" si="9"/>
        <v>0.91999999999999993</v>
      </c>
      <c r="I83" s="28">
        <f t="shared" si="10"/>
        <v>2.76</v>
      </c>
      <c r="J83" s="28">
        <f t="shared" si="11"/>
        <v>7.83</v>
      </c>
      <c r="K83" s="30" t="s">
        <v>245</v>
      </c>
      <c r="L83" s="28">
        <v>1.32</v>
      </c>
      <c r="M83" s="28">
        <v>3.16</v>
      </c>
      <c r="N83" s="28">
        <v>7.35</v>
      </c>
      <c r="O83" s="57" t="s">
        <v>281</v>
      </c>
    </row>
    <row r="84" spans="1:15" x14ac:dyDescent="0.25">
      <c r="A84" s="27" t="s">
        <v>296</v>
      </c>
      <c r="B84" s="28">
        <v>7.35</v>
      </c>
      <c r="C84" s="57" t="s">
        <v>200</v>
      </c>
      <c r="D84" s="57" t="s">
        <v>166</v>
      </c>
      <c r="E84" s="28">
        <v>0.44</v>
      </c>
      <c r="F84" s="28">
        <v>2.2799999999999998</v>
      </c>
      <c r="G84" s="28">
        <v>7.35</v>
      </c>
      <c r="H84" s="28">
        <f t="shared" si="9"/>
        <v>0.91999999999999993</v>
      </c>
      <c r="I84" s="28">
        <f t="shared" si="10"/>
        <v>2.76</v>
      </c>
      <c r="J84" s="28">
        <f t="shared" si="11"/>
        <v>7.83</v>
      </c>
      <c r="K84" s="30" t="s">
        <v>245</v>
      </c>
      <c r="L84" s="28">
        <v>1.32</v>
      </c>
      <c r="M84" s="28">
        <v>3.16</v>
      </c>
      <c r="N84" s="28">
        <v>7.35</v>
      </c>
      <c r="O84" s="57" t="s">
        <v>281</v>
      </c>
    </row>
    <row r="85" spans="1:15" x14ac:dyDescent="0.25">
      <c r="A85" s="89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1"/>
    </row>
    <row r="86" spans="1:15" x14ac:dyDescent="0.25">
      <c r="A86" s="92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4"/>
    </row>
    <row r="87" spans="1:15" x14ac:dyDescent="0.25">
      <c r="A87" s="27"/>
      <c r="B87" s="28">
        <v>2.48</v>
      </c>
      <c r="C87" s="34">
        <v>9.02</v>
      </c>
      <c r="D87" s="29" t="s">
        <v>124</v>
      </c>
      <c r="E87" s="28">
        <v>1.19</v>
      </c>
      <c r="F87" s="28">
        <v>2.5</v>
      </c>
      <c r="G87" s="28"/>
      <c r="H87" s="28">
        <f>E87-0.02</f>
        <v>1.17</v>
      </c>
      <c r="I87" s="28">
        <f>F87-0.02</f>
        <v>2.48</v>
      </c>
      <c r="J87" s="28"/>
      <c r="K87" s="30" t="s">
        <v>212</v>
      </c>
      <c r="L87" s="28">
        <v>1.17</v>
      </c>
      <c r="M87" s="28">
        <v>2.48</v>
      </c>
      <c r="N87" s="81" t="s">
        <v>286</v>
      </c>
      <c r="O87" s="82"/>
    </row>
    <row r="88" spans="1:15" x14ac:dyDescent="0.25">
      <c r="A88" s="27"/>
      <c r="B88" s="28">
        <v>2.48</v>
      </c>
      <c r="C88" s="34">
        <v>9.02</v>
      </c>
      <c r="D88" s="29" t="s">
        <v>192</v>
      </c>
      <c r="E88" s="28">
        <v>1.2</v>
      </c>
      <c r="F88" s="28">
        <v>2.5</v>
      </c>
      <c r="G88" s="28"/>
      <c r="H88" s="28">
        <f>E88-0.02</f>
        <v>1.18</v>
      </c>
      <c r="I88" s="28">
        <f>F88-0.02</f>
        <v>2.48</v>
      </c>
      <c r="J88" s="28"/>
      <c r="K88" s="30" t="s">
        <v>212</v>
      </c>
      <c r="L88" s="28">
        <v>1.18</v>
      </c>
      <c r="M88" s="28">
        <v>2.48</v>
      </c>
      <c r="N88" s="81" t="s">
        <v>286</v>
      </c>
      <c r="O88" s="82"/>
    </row>
    <row r="89" spans="1:15" x14ac:dyDescent="0.25">
      <c r="A89" s="27"/>
      <c r="B89" s="28">
        <v>3.19</v>
      </c>
      <c r="C89" s="57" t="s">
        <v>200</v>
      </c>
      <c r="D89" s="57" t="s">
        <v>154</v>
      </c>
      <c r="E89" s="28">
        <v>0.56999999999999995</v>
      </c>
      <c r="F89" s="28">
        <v>2.31</v>
      </c>
      <c r="G89" s="28"/>
      <c r="H89" s="28">
        <f t="shared" ref="H89" si="12">E89+0.48</f>
        <v>1.0499999999999998</v>
      </c>
      <c r="I89" s="28">
        <f t="shared" ref="I89" si="13">F89+0.48</f>
        <v>2.79</v>
      </c>
      <c r="J89" s="28"/>
      <c r="K89" s="30" t="s">
        <v>212</v>
      </c>
      <c r="L89" s="28">
        <v>1.45</v>
      </c>
      <c r="M89" s="28">
        <v>3.19</v>
      </c>
      <c r="N89" s="81" t="s">
        <v>286</v>
      </c>
      <c r="O89" s="82"/>
    </row>
    <row r="90" spans="1:15" x14ac:dyDescent="0.25">
      <c r="A90" s="27"/>
      <c r="B90" s="28">
        <v>3.3</v>
      </c>
      <c r="C90" s="34">
        <v>9.02</v>
      </c>
      <c r="D90" s="29" t="s">
        <v>139</v>
      </c>
      <c r="E90" s="28">
        <v>1.32</v>
      </c>
      <c r="F90" s="28">
        <v>3.32</v>
      </c>
      <c r="G90" s="28"/>
      <c r="H90" s="28">
        <f t="shared" ref="H90:I92" si="14">E90-0.02</f>
        <v>1.3</v>
      </c>
      <c r="I90" s="28">
        <f t="shared" si="14"/>
        <v>3.3</v>
      </c>
      <c r="J90" s="28"/>
      <c r="K90" s="30" t="s">
        <v>240</v>
      </c>
      <c r="L90" s="28">
        <v>1.3</v>
      </c>
      <c r="M90" s="28">
        <v>3.3</v>
      </c>
      <c r="N90" s="81" t="s">
        <v>286</v>
      </c>
      <c r="O90" s="82"/>
    </row>
    <row r="91" spans="1:15" x14ac:dyDescent="0.25">
      <c r="A91" s="27"/>
      <c r="B91" s="28">
        <v>3.39</v>
      </c>
      <c r="C91" s="34">
        <v>9.02</v>
      </c>
      <c r="D91" s="29" t="s">
        <v>120</v>
      </c>
      <c r="E91" s="28">
        <v>1.42</v>
      </c>
      <c r="F91" s="28">
        <v>3.41</v>
      </c>
      <c r="G91" s="28"/>
      <c r="H91" s="28">
        <f t="shared" si="14"/>
        <v>1.4</v>
      </c>
      <c r="I91" s="28">
        <f t="shared" si="14"/>
        <v>3.39</v>
      </c>
      <c r="J91" s="28"/>
      <c r="K91" s="30" t="s">
        <v>240</v>
      </c>
      <c r="L91" s="28">
        <v>1.4</v>
      </c>
      <c r="M91" s="28">
        <v>3.39</v>
      </c>
      <c r="N91" s="81" t="s">
        <v>286</v>
      </c>
      <c r="O91" s="82"/>
    </row>
    <row r="92" spans="1:15" x14ac:dyDescent="0.25">
      <c r="A92" s="27"/>
      <c r="B92" s="28">
        <v>3.39</v>
      </c>
      <c r="C92" s="34">
        <v>9.02</v>
      </c>
      <c r="D92" s="29" t="s">
        <v>128</v>
      </c>
      <c r="E92" s="28">
        <v>1.42</v>
      </c>
      <c r="F92" s="28">
        <v>3.41</v>
      </c>
      <c r="G92" s="28"/>
      <c r="H92" s="28">
        <f t="shared" si="14"/>
        <v>1.4</v>
      </c>
      <c r="I92" s="28">
        <f t="shared" si="14"/>
        <v>3.39</v>
      </c>
      <c r="J92" s="28"/>
      <c r="K92" s="30" t="s">
        <v>240</v>
      </c>
      <c r="L92" s="28">
        <v>1.4</v>
      </c>
      <c r="M92" s="28">
        <v>3.39</v>
      </c>
      <c r="N92" s="81" t="s">
        <v>286</v>
      </c>
      <c r="O92" s="82"/>
    </row>
    <row r="93" spans="1:15" ht="235.5" customHeight="1" x14ac:dyDescent="0.25"/>
  </sheetData>
  <sortState xmlns:xlrd2="http://schemas.microsoft.com/office/spreadsheetml/2017/richdata2" ref="A5:O84">
    <sortCondition ref="B5:B84"/>
  </sortState>
  <mergeCells count="11">
    <mergeCell ref="A2:O2"/>
    <mergeCell ref="A65:O65"/>
    <mergeCell ref="A66:O66"/>
    <mergeCell ref="A3:O3"/>
    <mergeCell ref="A85:O86"/>
    <mergeCell ref="N92:O92"/>
    <mergeCell ref="N87:O87"/>
    <mergeCell ref="N88:O88"/>
    <mergeCell ref="N89:O89"/>
    <mergeCell ref="N90:O90"/>
    <mergeCell ref="N91:O91"/>
  </mergeCells>
  <printOptions horizontalCentered="1"/>
  <pageMargins left="3.937007874015748E-2" right="3.937007874015748E-2" top="0.19685039370078741" bottom="0.19685039370078741" header="0.31496062992125984" footer="0"/>
  <pageSetup paperSize="9" scale="68" orientation="portrait" horizontalDpi="4294967292" verticalDpi="4294967292" r:id="rId1"/>
  <rowBreaks count="1" manualBreakCount="1">
    <brk id="63" max="14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2EB04EB988C6A49BBB6598884E327C4" ma:contentTypeVersion="13" ma:contentTypeDescription="Create a new document." ma:contentTypeScope="" ma:versionID="172005884ce4cb2b3658a6724c1ab406">
  <xsd:schema xmlns:xsd="http://www.w3.org/2001/XMLSchema" xmlns:xs="http://www.w3.org/2001/XMLSchema" xmlns:p="http://schemas.microsoft.com/office/2006/metadata/properties" xmlns:ns3="cca36b0d-c0bb-490f-907d-a99821cfcc54" xmlns:ns4="3b743d57-49f0-411f-afa0-24fd9eef86d4" targetNamespace="http://schemas.microsoft.com/office/2006/metadata/properties" ma:root="true" ma:fieldsID="206e330ebdceb7021674bca523b5d820" ns3:_="" ns4:_="">
    <xsd:import namespace="cca36b0d-c0bb-490f-907d-a99821cfcc54"/>
    <xsd:import namespace="3b743d57-49f0-411f-afa0-24fd9eef86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a36b0d-c0bb-490f-907d-a99821cfcc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743d57-49f0-411f-afa0-24fd9eef86d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DE34FE-E5C2-4C6B-B63E-3ECDF5AEFCD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F6B51B5-A798-4686-8843-60F030787BA2}">
  <ds:schemaRefs>
    <ds:schemaRef ds:uri="http://schemas.openxmlformats.org/package/2006/metadata/core-properties"/>
    <ds:schemaRef ds:uri="http://schemas.microsoft.com/office/2006/documentManagement/types"/>
    <ds:schemaRef ds:uri="cca36b0d-c0bb-490f-907d-a99821cfcc54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3b743d57-49f0-411f-afa0-24fd9eef86d4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40317A8-A9CD-4FFB-87C4-A610205431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a36b0d-c0bb-490f-907d-a99821cfcc54"/>
    <ds:schemaRef ds:uri="3b743d57-49f0-411f-afa0-24fd9eef86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10k</vt:lpstr>
      <vt:lpstr>Half</vt:lpstr>
      <vt:lpstr>Marathon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Threlfall</dc:creator>
  <cp:lastModifiedBy>pcg46068</cp:lastModifiedBy>
  <cp:lastPrinted>2019-09-18T15:25:50Z</cp:lastPrinted>
  <dcterms:created xsi:type="dcterms:W3CDTF">2019-09-15T13:10:36Z</dcterms:created>
  <dcterms:modified xsi:type="dcterms:W3CDTF">2020-03-12T18:10:51Z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0x010100E2EB04EB988C6A49BBB6598884E327C4</vt:lpwstr>
  </property>
</Properties>
</file>